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icitacoes-GLC\EDI\Entrada\Engenharia\2021\0000077-2021\CRONOGRAMA\"/>
    </mc:Choice>
  </mc:AlternateContent>
  <bookViews>
    <workbookView xWindow="0" yWindow="0" windowWidth="20490" windowHeight="7620"/>
  </bookViews>
  <sheets>
    <sheet name="CRONOGRAM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D300" i="1" l="1"/>
  <c r="D293" i="1"/>
  <c r="D282" i="1"/>
  <c r="D267" i="1"/>
  <c r="D257" i="1"/>
  <c r="D156" i="1" l="1"/>
  <c r="D85" i="1"/>
  <c r="D77" i="1"/>
  <c r="D69" i="1"/>
  <c r="D57" i="1"/>
  <c r="D33" i="1"/>
  <c r="D303" i="1" s="1"/>
  <c r="D207" i="1"/>
  <c r="AA300" i="1" l="1"/>
  <c r="Y300" i="1"/>
  <c r="W300" i="1"/>
  <c r="U300" i="1"/>
  <c r="S300" i="1"/>
  <c r="Q300" i="1"/>
  <c r="O300" i="1"/>
  <c r="M300" i="1"/>
  <c r="K300" i="1"/>
  <c r="I300" i="1"/>
  <c r="G300" i="1"/>
  <c r="E300" i="1"/>
  <c r="AH299" i="1"/>
  <c r="AE298" i="1"/>
  <c r="AC298" i="1"/>
  <c r="AF298" i="1" s="1"/>
  <c r="AH298" i="1" s="1"/>
  <c r="E298" i="1"/>
  <c r="AE297" i="1"/>
  <c r="AE296" i="1"/>
  <c r="AC296" i="1"/>
  <c r="E296" i="1"/>
  <c r="W293" i="1"/>
  <c r="V293" i="1"/>
  <c r="U293" i="1"/>
  <c r="S293" i="1"/>
  <c r="Q293" i="1"/>
  <c r="O293" i="1"/>
  <c r="M293" i="1"/>
  <c r="K293" i="1"/>
  <c r="I293" i="1"/>
  <c r="G293" i="1"/>
  <c r="F293" i="1"/>
  <c r="E293" i="1"/>
  <c r="AE291" i="1"/>
  <c r="E291" i="1"/>
  <c r="AE290" i="1"/>
  <c r="E290" i="1"/>
  <c r="AE289" i="1"/>
  <c r="Y289" i="1"/>
  <c r="E289" i="1"/>
  <c r="AE288" i="1"/>
  <c r="Y288" i="1"/>
  <c r="E288" i="1"/>
  <c r="AE287" i="1"/>
  <c r="E287" i="1"/>
  <c r="AE286" i="1"/>
  <c r="E286" i="1"/>
  <c r="AE285" i="1"/>
  <c r="Y285" i="1"/>
  <c r="E285" i="1"/>
  <c r="AC282" i="1"/>
  <c r="AA282" i="1"/>
  <c r="Z282" i="1"/>
  <c r="Y282" i="1"/>
  <c r="E282" i="1"/>
  <c r="AE280" i="1"/>
  <c r="S280" i="1"/>
  <c r="E280" i="1"/>
  <c r="AE279" i="1"/>
  <c r="E279" i="1"/>
  <c r="AE278" i="1"/>
  <c r="E278" i="1"/>
  <c r="AE275" i="1"/>
  <c r="S275" i="1"/>
  <c r="AE274" i="1"/>
  <c r="W274" i="1"/>
  <c r="U274" i="1"/>
  <c r="AE273" i="1"/>
  <c r="K273" i="1"/>
  <c r="AE272" i="1"/>
  <c r="U272" i="1"/>
  <c r="AE271" i="1"/>
  <c r="S271" i="1"/>
  <c r="AC267" i="1"/>
  <c r="AA267" i="1"/>
  <c r="W267" i="1"/>
  <c r="U267" i="1"/>
  <c r="T267" i="1"/>
  <c r="S267" i="1"/>
  <c r="Q267" i="1"/>
  <c r="O267" i="1"/>
  <c r="M267" i="1"/>
  <c r="K267" i="1"/>
  <c r="I267" i="1"/>
  <c r="H267" i="1"/>
  <c r="G267" i="1"/>
  <c r="L267" i="1"/>
  <c r="AH266" i="1"/>
  <c r="AE265" i="1"/>
  <c r="Y265" i="1"/>
  <c r="AF265" i="1" s="1"/>
  <c r="AH265" i="1" s="1"/>
  <c r="AE264" i="1"/>
  <c r="Y264" i="1"/>
  <c r="AF264" i="1" s="1"/>
  <c r="AH264" i="1" s="1"/>
  <c r="AE263" i="1"/>
  <c r="Y263" i="1"/>
  <c r="AF263" i="1" s="1"/>
  <c r="AH263" i="1" s="1"/>
  <c r="E263" i="1"/>
  <c r="AE262" i="1"/>
  <c r="AE261" i="1"/>
  <c r="Y261" i="1"/>
  <c r="AF261" i="1" s="1"/>
  <c r="AH261" i="1" s="1"/>
  <c r="AE260" i="1"/>
  <c r="Y260" i="1"/>
  <c r="AF260" i="1" s="1"/>
  <c r="E257" i="1"/>
  <c r="AE255" i="1"/>
  <c r="O255" i="1"/>
  <c r="AF255" i="1" s="1"/>
  <c r="AH255" i="1" s="1"/>
  <c r="E255" i="1"/>
  <c r="AE254" i="1"/>
  <c r="AE253" i="1"/>
  <c r="O253" i="1"/>
  <c r="AF253" i="1" s="1"/>
  <c r="AH253" i="1" s="1"/>
  <c r="AE252" i="1"/>
  <c r="O252" i="1"/>
  <c r="AF252" i="1" s="1"/>
  <c r="AH252" i="1" s="1"/>
  <c r="AE251" i="1"/>
  <c r="O251" i="1"/>
  <c r="E251" i="1"/>
  <c r="AE250" i="1"/>
  <c r="AE249" i="1"/>
  <c r="M249" i="1"/>
  <c r="AF249" i="1" s="1"/>
  <c r="AH249" i="1" s="1"/>
  <c r="E249" i="1"/>
  <c r="AE248" i="1"/>
  <c r="M248" i="1"/>
  <c r="AF248" i="1" s="1"/>
  <c r="AH248" i="1" s="1"/>
  <c r="AE247" i="1"/>
  <c r="E247" i="1"/>
  <c r="AE244" i="1"/>
  <c r="AE243" i="1"/>
  <c r="Y243" i="1"/>
  <c r="AF243" i="1" s="1"/>
  <c r="AH243" i="1" s="1"/>
  <c r="E243" i="1"/>
  <c r="AE242" i="1"/>
  <c r="Y242" i="1"/>
  <c r="AF242" i="1" s="1"/>
  <c r="AH242" i="1" s="1"/>
  <c r="AE241" i="1"/>
  <c r="AE240" i="1"/>
  <c r="W240" i="1"/>
  <c r="E240" i="1"/>
  <c r="AE237" i="1"/>
  <c r="AC237" i="1"/>
  <c r="E237" i="1"/>
  <c r="AA237" i="1"/>
  <c r="AC236" i="1"/>
  <c r="AA236" i="1"/>
  <c r="AF236" i="1" s="1"/>
  <c r="AH236" i="1" s="1"/>
  <c r="E236" i="1"/>
  <c r="AH235" i="1"/>
  <c r="AH234" i="1"/>
  <c r="AE233" i="1"/>
  <c r="E233" i="1"/>
  <c r="AE232" i="1"/>
  <c r="U232" i="1"/>
  <c r="AF232" i="1" s="1"/>
  <c r="AH232" i="1" s="1"/>
  <c r="AE231" i="1"/>
  <c r="U231" i="1"/>
  <c r="AF231" i="1" s="1"/>
  <c r="AH231" i="1" s="1"/>
  <c r="E231" i="1"/>
  <c r="AE230" i="1"/>
  <c r="E230" i="1"/>
  <c r="U230" i="1"/>
  <c r="AF230" i="1" s="1"/>
  <c r="AH230" i="1" s="1"/>
  <c r="AE229" i="1"/>
  <c r="U229" i="1"/>
  <c r="AF229" i="1" s="1"/>
  <c r="AH229" i="1" s="1"/>
  <c r="E229" i="1"/>
  <c r="AE228" i="1"/>
  <c r="U228" i="1"/>
  <c r="AE227" i="1"/>
  <c r="S227" i="1"/>
  <c r="AF227" i="1" s="1"/>
  <c r="AH227" i="1" s="1"/>
  <c r="AE226" i="1"/>
  <c r="S226" i="1"/>
  <c r="AE225" i="1"/>
  <c r="E225" i="1"/>
  <c r="AE224" i="1"/>
  <c r="Q224" i="1"/>
  <c r="AE221" i="1"/>
  <c r="K221" i="1"/>
  <c r="AF221" i="1" s="1"/>
  <c r="AH221" i="1" s="1"/>
  <c r="E221" i="1"/>
  <c r="AE220" i="1"/>
  <c r="E220" i="1"/>
  <c r="K220" i="1"/>
  <c r="AF220" i="1" s="1"/>
  <c r="AH220" i="1" s="1"/>
  <c r="AE219" i="1"/>
  <c r="K219" i="1"/>
  <c r="AF219" i="1" s="1"/>
  <c r="AH219" i="1" s="1"/>
  <c r="E219" i="1"/>
  <c r="AE218" i="1"/>
  <c r="K218" i="1"/>
  <c r="AF218" i="1" s="1"/>
  <c r="AH218" i="1" s="1"/>
  <c r="AE217" i="1"/>
  <c r="K217" i="1"/>
  <c r="AF217" i="1" s="1"/>
  <c r="AH217" i="1" s="1"/>
  <c r="AE216" i="1"/>
  <c r="K216" i="1"/>
  <c r="AE215" i="1"/>
  <c r="E215" i="1"/>
  <c r="AE214" i="1"/>
  <c r="I214" i="1"/>
  <c r="AE213" i="1"/>
  <c r="G213" i="1"/>
  <c r="AF213" i="1" s="1"/>
  <c r="AH213" i="1" s="1"/>
  <c r="E213" i="1"/>
  <c r="AE212" i="1"/>
  <c r="E212" i="1"/>
  <c r="G212" i="1"/>
  <c r="AF212" i="1" s="1"/>
  <c r="AH212" i="1" s="1"/>
  <c r="AE211" i="1"/>
  <c r="G211" i="1"/>
  <c r="AF211" i="1" s="1"/>
  <c r="AH211" i="1" s="1"/>
  <c r="E211" i="1"/>
  <c r="AC207" i="1"/>
  <c r="AA207" i="1"/>
  <c r="O207" i="1"/>
  <c r="M207" i="1"/>
  <c r="K207" i="1"/>
  <c r="I207" i="1"/>
  <c r="G207" i="1"/>
  <c r="AH206" i="1"/>
  <c r="AE205" i="1"/>
  <c r="W205" i="1"/>
  <c r="E205" i="1"/>
  <c r="AE204" i="1"/>
  <c r="S204" i="1"/>
  <c r="AF204" i="1" s="1"/>
  <c r="AH204" i="1" s="1"/>
  <c r="AE203" i="1"/>
  <c r="S203" i="1"/>
  <c r="AE202" i="1"/>
  <c r="S202" i="1"/>
  <c r="AE201" i="1"/>
  <c r="W201" i="1"/>
  <c r="U201" i="1"/>
  <c r="E201" i="1"/>
  <c r="S201" i="1"/>
  <c r="AE200" i="1"/>
  <c r="W200" i="1"/>
  <c r="E200" i="1"/>
  <c r="S200" i="1"/>
  <c r="AE199" i="1"/>
  <c r="W199" i="1"/>
  <c r="U199" i="1"/>
  <c r="E199" i="1"/>
  <c r="S199" i="1"/>
  <c r="AE198" i="1"/>
  <c r="E198" i="1"/>
  <c r="AE197" i="1"/>
  <c r="Q197" i="1"/>
  <c r="AF197" i="1" s="1"/>
  <c r="AH197" i="1" s="1"/>
  <c r="AE194" i="1"/>
  <c r="U194" i="1"/>
  <c r="AE193" i="1"/>
  <c r="U193" i="1"/>
  <c r="AE192" i="1"/>
  <c r="U192" i="1"/>
  <c r="AF192" i="1" s="1"/>
  <c r="AH192" i="1" s="1"/>
  <c r="AE191" i="1"/>
  <c r="W191" i="1"/>
  <c r="U191" i="1"/>
  <c r="E191" i="1"/>
  <c r="Y191" i="1"/>
  <c r="AE190" i="1"/>
  <c r="W190" i="1"/>
  <c r="Y190" i="1"/>
  <c r="AE189" i="1"/>
  <c r="U189" i="1"/>
  <c r="AE188" i="1"/>
  <c r="E188" i="1"/>
  <c r="AE187" i="1"/>
  <c r="E187" i="1"/>
  <c r="AE186" i="1"/>
  <c r="AE185" i="1"/>
  <c r="E185" i="1"/>
  <c r="AH184" i="1"/>
  <c r="AH183" i="1"/>
  <c r="AE182" i="1"/>
  <c r="W182" i="1"/>
  <c r="E182" i="1"/>
  <c r="AE181" i="1"/>
  <c r="U181" i="1"/>
  <c r="AF181" i="1" s="1"/>
  <c r="AH181" i="1" s="1"/>
  <c r="AE180" i="1"/>
  <c r="S180" i="1"/>
  <c r="AF180" i="1" s="1"/>
  <c r="AH180" i="1" s="1"/>
  <c r="E180" i="1"/>
  <c r="AE179" i="1"/>
  <c r="U179" i="1"/>
  <c r="W179" i="1"/>
  <c r="AE178" i="1"/>
  <c r="W178" i="1"/>
  <c r="AE177" i="1"/>
  <c r="E177" i="1"/>
  <c r="AE176" i="1"/>
  <c r="E176" i="1"/>
  <c r="AE175" i="1"/>
  <c r="Q175" i="1"/>
  <c r="E175" i="1"/>
  <c r="AE174" i="1"/>
  <c r="AE173" i="1"/>
  <c r="E173" i="1"/>
  <c r="AH172" i="1"/>
  <c r="AH171" i="1"/>
  <c r="AE170" i="1"/>
  <c r="W170" i="1"/>
  <c r="U170" i="1"/>
  <c r="E170" i="1"/>
  <c r="AH169" i="1"/>
  <c r="AE169" i="1"/>
  <c r="E169" i="1"/>
  <c r="S169" i="1"/>
  <c r="AF169" i="1" s="1"/>
  <c r="AE168" i="1"/>
  <c r="Q168" i="1"/>
  <c r="AF168" i="1" s="1"/>
  <c r="AH168" i="1" s="1"/>
  <c r="E168" i="1"/>
  <c r="AE167" i="1"/>
  <c r="S167" i="1"/>
  <c r="Q167" i="1"/>
  <c r="U167" i="1"/>
  <c r="AE166" i="1"/>
  <c r="S166" i="1"/>
  <c r="U166" i="1"/>
  <c r="AE165" i="1"/>
  <c r="U165" i="1"/>
  <c r="AE164" i="1"/>
  <c r="S164" i="1"/>
  <c r="Q164" i="1"/>
  <c r="E164" i="1"/>
  <c r="U164" i="1"/>
  <c r="AE163" i="1"/>
  <c r="S163" i="1"/>
  <c r="Q163" i="1"/>
  <c r="E163" i="1"/>
  <c r="U163" i="1"/>
  <c r="AE162" i="1"/>
  <c r="Q162" i="1"/>
  <c r="E162" i="1"/>
  <c r="AE161" i="1"/>
  <c r="AE160" i="1"/>
  <c r="Q160" i="1"/>
  <c r="AC156" i="1"/>
  <c r="AA156" i="1"/>
  <c r="Z156" i="1" s="1"/>
  <c r="Y156" i="1"/>
  <c r="W156" i="1"/>
  <c r="U156" i="1"/>
  <c r="S156" i="1"/>
  <c r="R156" i="1" s="1"/>
  <c r="Q156" i="1"/>
  <c r="E156" i="1"/>
  <c r="AE154" i="1"/>
  <c r="M154" i="1"/>
  <c r="E154" i="1"/>
  <c r="AE153" i="1"/>
  <c r="AE152" i="1"/>
  <c r="E152" i="1"/>
  <c r="M152" i="1"/>
  <c r="AE151" i="1"/>
  <c r="E151" i="1"/>
  <c r="AE150" i="1"/>
  <c r="I150" i="1"/>
  <c r="AE149" i="1"/>
  <c r="G149" i="1"/>
  <c r="AF149" i="1" s="1"/>
  <c r="AH149" i="1" s="1"/>
  <c r="AE146" i="1"/>
  <c r="E146" i="1"/>
  <c r="AE145" i="1"/>
  <c r="AE144" i="1"/>
  <c r="E144" i="1"/>
  <c r="AE143" i="1"/>
  <c r="AE142" i="1"/>
  <c r="K142" i="1"/>
  <c r="AF142" i="1" s="1"/>
  <c r="AH142" i="1" s="1"/>
  <c r="E142" i="1"/>
  <c r="AE141" i="1"/>
  <c r="AE140" i="1"/>
  <c r="I140" i="1"/>
  <c r="AF140" i="1" s="1"/>
  <c r="AH140" i="1" s="1"/>
  <c r="E140" i="1"/>
  <c r="AE139" i="1"/>
  <c r="AE138" i="1"/>
  <c r="E138" i="1"/>
  <c r="AH137" i="1"/>
  <c r="AH136" i="1"/>
  <c r="AE135" i="1"/>
  <c r="O135" i="1"/>
  <c r="M135" i="1"/>
  <c r="E135" i="1"/>
  <c r="AE134" i="1"/>
  <c r="E134" i="1"/>
  <c r="K134" i="1"/>
  <c r="AF134" i="1" s="1"/>
  <c r="AH134" i="1" s="1"/>
  <c r="AE133" i="1"/>
  <c r="E133" i="1"/>
  <c r="O133" i="1"/>
  <c r="AE132" i="1"/>
  <c r="E132" i="1"/>
  <c r="O132" i="1"/>
  <c r="AE131" i="1"/>
  <c r="E131" i="1"/>
  <c r="O131" i="1"/>
  <c r="AE130" i="1"/>
  <c r="O130" i="1"/>
  <c r="AE129" i="1"/>
  <c r="O129" i="1"/>
  <c r="AE128" i="1"/>
  <c r="I128" i="1"/>
  <c r="AF128" i="1" s="1"/>
  <c r="AH128" i="1" s="1"/>
  <c r="AE127" i="1"/>
  <c r="I127" i="1"/>
  <c r="AF127" i="1" s="1"/>
  <c r="AH127" i="1" s="1"/>
  <c r="AE124" i="1"/>
  <c r="AE123" i="1"/>
  <c r="O123" i="1"/>
  <c r="AE122" i="1"/>
  <c r="E122" i="1"/>
  <c r="AE121" i="1"/>
  <c r="O121" i="1"/>
  <c r="AE120" i="1"/>
  <c r="O120" i="1"/>
  <c r="E120" i="1"/>
  <c r="AE119" i="1"/>
  <c r="M119" i="1"/>
  <c r="I119" i="1"/>
  <c r="AE118" i="1"/>
  <c r="M118" i="1"/>
  <c r="I118" i="1"/>
  <c r="AE117" i="1"/>
  <c r="I117" i="1"/>
  <c r="AE116" i="1"/>
  <c r="I116" i="1"/>
  <c r="AE115" i="1"/>
  <c r="G115" i="1"/>
  <c r="AF115" i="1" s="1"/>
  <c r="AH115" i="1" s="1"/>
  <c r="E115" i="1"/>
  <c r="AE112" i="1"/>
  <c r="M112" i="1"/>
  <c r="K112" i="1"/>
  <c r="E112" i="1"/>
  <c r="AE111" i="1"/>
  <c r="K111" i="1"/>
  <c r="M111" i="1"/>
  <c r="AE110" i="1"/>
  <c r="AE109" i="1"/>
  <c r="I109" i="1"/>
  <c r="AE108" i="1"/>
  <c r="AE107" i="1"/>
  <c r="K107" i="1"/>
  <c r="I107" i="1"/>
  <c r="AE106" i="1"/>
  <c r="AE105" i="1"/>
  <c r="G105" i="1"/>
  <c r="AF105" i="1" s="1"/>
  <c r="AH105" i="1" s="1"/>
  <c r="AE104" i="1"/>
  <c r="G104" i="1"/>
  <c r="AF104" i="1" s="1"/>
  <c r="AH104" i="1" s="1"/>
  <c r="AE103" i="1"/>
  <c r="G103" i="1"/>
  <c r="AF103" i="1" s="1"/>
  <c r="AH103" i="1" s="1"/>
  <c r="E103" i="1"/>
  <c r="AE100" i="1"/>
  <c r="M100" i="1"/>
  <c r="K100" i="1"/>
  <c r="AE99" i="1"/>
  <c r="AE98" i="1"/>
  <c r="G98" i="1"/>
  <c r="AF98" i="1" s="1"/>
  <c r="AH98" i="1" s="1"/>
  <c r="E98" i="1"/>
  <c r="AE97" i="1"/>
  <c r="I97" i="1"/>
  <c r="K97" i="1"/>
  <c r="AE96" i="1"/>
  <c r="K96" i="1"/>
  <c r="AE95" i="1"/>
  <c r="I95" i="1"/>
  <c r="G95" i="1"/>
  <c r="K95" i="1"/>
  <c r="AE94" i="1"/>
  <c r="K94" i="1"/>
  <c r="AE93" i="1"/>
  <c r="I93" i="1"/>
  <c r="G93" i="1"/>
  <c r="AF93" i="1" s="1"/>
  <c r="AH93" i="1" s="1"/>
  <c r="E93" i="1"/>
  <c r="K93" i="1"/>
  <c r="AE92" i="1"/>
  <c r="I92" i="1"/>
  <c r="AE91" i="1"/>
  <c r="E91" i="1"/>
  <c r="AE90" i="1"/>
  <c r="AE89" i="1"/>
  <c r="AC85" i="1"/>
  <c r="AB85" i="1"/>
  <c r="AA85" i="1"/>
  <c r="E85" i="1"/>
  <c r="AE83" i="1"/>
  <c r="S83" i="1"/>
  <c r="AE82" i="1"/>
  <c r="U82" i="1"/>
  <c r="I82" i="1"/>
  <c r="S82" i="1"/>
  <c r="AE81" i="1"/>
  <c r="U81" i="1"/>
  <c r="AE80" i="1"/>
  <c r="G80" i="1"/>
  <c r="E77" i="1"/>
  <c r="AB75" i="1"/>
  <c r="AA75" i="1"/>
  <c r="Z75" i="1"/>
  <c r="X75" i="1"/>
  <c r="AE75" i="1" s="1"/>
  <c r="W75" i="1"/>
  <c r="V75" i="1"/>
  <c r="T75" i="1"/>
  <c r="S75" i="1"/>
  <c r="R75" i="1"/>
  <c r="P75" i="1"/>
  <c r="O75" i="1"/>
  <c r="N75" i="1"/>
  <c r="L75" i="1"/>
  <c r="K75" i="1"/>
  <c r="J75" i="1"/>
  <c r="H75" i="1"/>
  <c r="G75" i="1"/>
  <c r="F75" i="1"/>
  <c r="AC75" i="1"/>
  <c r="AB74" i="1"/>
  <c r="Z74" i="1"/>
  <c r="X74" i="1"/>
  <c r="V74" i="1"/>
  <c r="T74" i="1"/>
  <c r="R74" i="1"/>
  <c r="P74" i="1"/>
  <c r="N74" i="1"/>
  <c r="L74" i="1"/>
  <c r="J74" i="1"/>
  <c r="H74" i="1"/>
  <c r="F74" i="1"/>
  <c r="AE74" i="1" s="1"/>
  <c r="AC74" i="1"/>
  <c r="AB73" i="1"/>
  <c r="AA73" i="1"/>
  <c r="Z73" i="1"/>
  <c r="X73" i="1"/>
  <c r="W73" i="1"/>
  <c r="V73" i="1"/>
  <c r="T73" i="1"/>
  <c r="S73" i="1"/>
  <c r="R73" i="1"/>
  <c r="P73" i="1"/>
  <c r="O73" i="1"/>
  <c r="N73" i="1"/>
  <c r="L73" i="1"/>
  <c r="K73" i="1"/>
  <c r="J73" i="1"/>
  <c r="H73" i="1"/>
  <c r="G73" i="1"/>
  <c r="F73" i="1"/>
  <c r="AE73" i="1" s="1"/>
  <c r="AC73" i="1"/>
  <c r="AB72" i="1"/>
  <c r="Z72" i="1"/>
  <c r="X72" i="1"/>
  <c r="V72" i="1"/>
  <c r="T72" i="1"/>
  <c r="R72" i="1"/>
  <c r="P72" i="1"/>
  <c r="N72" i="1"/>
  <c r="L72" i="1"/>
  <c r="J72" i="1"/>
  <c r="H72" i="1"/>
  <c r="F72" i="1"/>
  <c r="AC69" i="1"/>
  <c r="AA69" i="1"/>
  <c r="Z69" i="1" s="1"/>
  <c r="Y69" i="1"/>
  <c r="X69" i="1" s="1"/>
  <c r="W69" i="1"/>
  <c r="V69" i="1" s="1"/>
  <c r="U69" i="1"/>
  <c r="S69" i="1"/>
  <c r="R69" i="1" s="1"/>
  <c r="Q69" i="1"/>
  <c r="P69" i="1" s="1"/>
  <c r="O69" i="1"/>
  <c r="N69" i="1" s="1"/>
  <c r="M69" i="1"/>
  <c r="K69" i="1"/>
  <c r="J69" i="1" s="1"/>
  <c r="I69" i="1"/>
  <c r="H69" i="1" s="1"/>
  <c r="E69" i="1"/>
  <c r="AE67" i="1"/>
  <c r="G67" i="1"/>
  <c r="AF67" i="1" s="1"/>
  <c r="AH67" i="1" s="1"/>
  <c r="E67" i="1"/>
  <c r="AH66" i="1"/>
  <c r="AE66" i="1"/>
  <c r="E66" i="1"/>
  <c r="G66" i="1"/>
  <c r="AF66" i="1" s="1"/>
  <c r="AE65" i="1"/>
  <c r="G65" i="1"/>
  <c r="AF65" i="1" s="1"/>
  <c r="AH65" i="1" s="1"/>
  <c r="E65" i="1"/>
  <c r="AE64" i="1"/>
  <c r="E64" i="1"/>
  <c r="G64" i="1"/>
  <c r="AF64" i="1" s="1"/>
  <c r="AH64" i="1" s="1"/>
  <c r="AE63" i="1"/>
  <c r="G63" i="1"/>
  <c r="AF63" i="1" s="1"/>
  <c r="AH63" i="1" s="1"/>
  <c r="E63" i="1"/>
  <c r="AE62" i="1"/>
  <c r="E62" i="1"/>
  <c r="G62" i="1"/>
  <c r="AF62" i="1" s="1"/>
  <c r="AH62" i="1" s="1"/>
  <c r="AE61" i="1"/>
  <c r="G61" i="1"/>
  <c r="AF61" i="1" s="1"/>
  <c r="AH61" i="1" s="1"/>
  <c r="E61" i="1"/>
  <c r="AE60" i="1"/>
  <c r="E57" i="1"/>
  <c r="AB55" i="1"/>
  <c r="Z55" i="1"/>
  <c r="X55" i="1"/>
  <c r="V55" i="1"/>
  <c r="T55" i="1"/>
  <c r="R55" i="1"/>
  <c r="P55" i="1"/>
  <c r="N55" i="1"/>
  <c r="L55" i="1"/>
  <c r="J55" i="1"/>
  <c r="H55" i="1"/>
  <c r="F55" i="1"/>
  <c r="AE55" i="1" s="1"/>
  <c r="AB54" i="1"/>
  <c r="Z54" i="1"/>
  <c r="X54" i="1"/>
  <c r="V54" i="1"/>
  <c r="T54" i="1"/>
  <c r="R54" i="1"/>
  <c r="P54" i="1"/>
  <c r="N54" i="1"/>
  <c r="L54" i="1"/>
  <c r="J54" i="1"/>
  <c r="H54" i="1"/>
  <c r="F54" i="1"/>
  <c r="AB51" i="1"/>
  <c r="AA51" i="1"/>
  <c r="Z51" i="1"/>
  <c r="X51" i="1"/>
  <c r="AE51" i="1" s="1"/>
  <c r="W51" i="1"/>
  <c r="V51" i="1"/>
  <c r="T51" i="1"/>
  <c r="S51" i="1"/>
  <c r="R51" i="1"/>
  <c r="P51" i="1"/>
  <c r="O51" i="1"/>
  <c r="N51" i="1"/>
  <c r="L51" i="1"/>
  <c r="K51" i="1"/>
  <c r="J51" i="1"/>
  <c r="H51" i="1"/>
  <c r="G51" i="1"/>
  <c r="F51" i="1"/>
  <c r="AC51" i="1"/>
  <c r="AB50" i="1"/>
  <c r="Z50" i="1"/>
  <c r="X50" i="1"/>
  <c r="V50" i="1"/>
  <c r="T50" i="1"/>
  <c r="R50" i="1"/>
  <c r="P50" i="1"/>
  <c r="N50" i="1"/>
  <c r="L50" i="1"/>
  <c r="J50" i="1"/>
  <c r="H50" i="1"/>
  <c r="F50" i="1"/>
  <c r="AE50" i="1" s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F49" i="1" s="1"/>
  <c r="AH49" i="1" s="1"/>
  <c r="F49" i="1"/>
  <c r="AE49" i="1" s="1"/>
  <c r="E49" i="1"/>
  <c r="AE46" i="1"/>
  <c r="E46" i="1"/>
  <c r="G46" i="1"/>
  <c r="AF46" i="1" s="1"/>
  <c r="AH46" i="1" s="1"/>
  <c r="AE45" i="1"/>
  <c r="AE44" i="1"/>
  <c r="E44" i="1"/>
  <c r="G44" i="1"/>
  <c r="AF44" i="1" s="1"/>
  <c r="AH44" i="1" s="1"/>
  <c r="AE43" i="1"/>
  <c r="AE42" i="1"/>
  <c r="AE41" i="1"/>
  <c r="AE40" i="1"/>
  <c r="E40" i="1"/>
  <c r="G40" i="1"/>
  <c r="AF40" i="1" s="1"/>
  <c r="AH40" i="1" s="1"/>
  <c r="AE39" i="1"/>
  <c r="G39" i="1"/>
  <c r="AF39" i="1" s="1"/>
  <c r="AH39" i="1" s="1"/>
  <c r="E39" i="1"/>
  <c r="AE38" i="1"/>
  <c r="AE37" i="1"/>
  <c r="G37" i="1"/>
  <c r="E37" i="1"/>
  <c r="E33" i="1"/>
  <c r="AE31" i="1"/>
  <c r="E31" i="1"/>
  <c r="AE30" i="1"/>
  <c r="E30" i="1"/>
  <c r="AE27" i="1"/>
  <c r="E27" i="1"/>
  <c r="AB26" i="1"/>
  <c r="AA26" i="1"/>
  <c r="Z26" i="1"/>
  <c r="X26" i="1"/>
  <c r="W26" i="1"/>
  <c r="V26" i="1"/>
  <c r="T26" i="1"/>
  <c r="S26" i="1"/>
  <c r="R26" i="1"/>
  <c r="P26" i="1"/>
  <c r="O26" i="1"/>
  <c r="N26" i="1"/>
  <c r="L26" i="1"/>
  <c r="K26" i="1"/>
  <c r="J26" i="1"/>
  <c r="H26" i="1"/>
  <c r="G26" i="1"/>
  <c r="F26" i="1"/>
  <c r="AE26" i="1" s="1"/>
  <c r="AC26" i="1"/>
  <c r="AE25" i="1"/>
  <c r="E25" i="1"/>
  <c r="G25" i="1"/>
  <c r="AF25" i="1" s="1"/>
  <c r="AH25" i="1" s="1"/>
  <c r="AE24" i="1"/>
  <c r="G24" i="1"/>
  <c r="AF24" i="1" s="1"/>
  <c r="AH24" i="1" s="1"/>
  <c r="E24" i="1"/>
  <c r="AE23" i="1"/>
  <c r="E23" i="1"/>
  <c r="G23" i="1"/>
  <c r="AF23" i="1" s="1"/>
  <c r="AH23" i="1" s="1"/>
  <c r="AE22" i="1"/>
  <c r="G22" i="1"/>
  <c r="AF22" i="1" s="1"/>
  <c r="AH22" i="1" s="1"/>
  <c r="E22" i="1"/>
  <c r="AB19" i="1"/>
  <c r="Z19" i="1"/>
  <c r="X19" i="1"/>
  <c r="V19" i="1"/>
  <c r="T19" i="1"/>
  <c r="R19" i="1"/>
  <c r="P19" i="1"/>
  <c r="N19" i="1"/>
  <c r="L19" i="1"/>
  <c r="J19" i="1"/>
  <c r="H19" i="1"/>
  <c r="F19" i="1"/>
  <c r="AE19" i="1" s="1"/>
  <c r="AB18" i="1"/>
  <c r="AA18" i="1"/>
  <c r="Z18" i="1"/>
  <c r="Y18" i="1"/>
  <c r="X18" i="1"/>
  <c r="AE18" i="1" s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AF18" i="1" s="1"/>
  <c r="AH18" i="1" s="1"/>
  <c r="F18" i="1"/>
  <c r="E18" i="1"/>
  <c r="AB17" i="1"/>
  <c r="Z17" i="1"/>
  <c r="X17" i="1"/>
  <c r="V17" i="1"/>
  <c r="T17" i="1"/>
  <c r="R17" i="1"/>
  <c r="P17" i="1"/>
  <c r="N17" i="1"/>
  <c r="L17" i="1"/>
  <c r="J17" i="1"/>
  <c r="H17" i="1"/>
  <c r="F17" i="1"/>
  <c r="AE17" i="1" s="1"/>
  <c r="AC16" i="1"/>
  <c r="AB16" i="1"/>
  <c r="Z16" i="1"/>
  <c r="Y16" i="1"/>
  <c r="X16" i="1"/>
  <c r="V16" i="1"/>
  <c r="U16" i="1"/>
  <c r="T16" i="1"/>
  <c r="R16" i="1"/>
  <c r="Q16" i="1"/>
  <c r="P16" i="1"/>
  <c r="N16" i="1"/>
  <c r="M16" i="1"/>
  <c r="L16" i="1"/>
  <c r="J16" i="1"/>
  <c r="I16" i="1"/>
  <c r="H16" i="1"/>
  <c r="F16" i="1"/>
  <c r="AE16" i="1" s="1"/>
  <c r="E16" i="1"/>
  <c r="AA16" i="1"/>
  <c r="AB15" i="1"/>
  <c r="AA15" i="1"/>
  <c r="Z15" i="1"/>
  <c r="X15" i="1"/>
  <c r="AE15" i="1" s="1"/>
  <c r="V15" i="1"/>
  <c r="W15" i="1" s="1"/>
  <c r="T15" i="1"/>
  <c r="S15" i="1"/>
  <c r="R15" i="1"/>
  <c r="P15" i="1"/>
  <c r="N15" i="1"/>
  <c r="L15" i="1"/>
  <c r="K15" i="1"/>
  <c r="J15" i="1"/>
  <c r="H15" i="1"/>
  <c r="F15" i="1"/>
  <c r="G15" i="1" s="1"/>
  <c r="L7" i="1"/>
  <c r="AF191" i="1" l="1"/>
  <c r="AH191" i="1" s="1"/>
  <c r="AF112" i="1"/>
  <c r="AH112" i="1" s="1"/>
  <c r="AF95" i="1"/>
  <c r="AH95" i="1" s="1"/>
  <c r="G43" i="1"/>
  <c r="AF43" i="1" s="1"/>
  <c r="AH43" i="1" s="1"/>
  <c r="E43" i="1"/>
  <c r="AA55" i="1"/>
  <c r="W55" i="1"/>
  <c r="S55" i="1"/>
  <c r="O55" i="1"/>
  <c r="K55" i="1"/>
  <c r="G55" i="1"/>
  <c r="AC55" i="1"/>
  <c r="Y55" i="1"/>
  <c r="U55" i="1"/>
  <c r="Q55" i="1"/>
  <c r="M55" i="1"/>
  <c r="I55" i="1"/>
  <c r="E55" i="1"/>
  <c r="G42" i="1"/>
  <c r="AF42" i="1" s="1"/>
  <c r="AH42" i="1" s="1"/>
  <c r="E42" i="1"/>
  <c r="G16" i="1"/>
  <c r="K16" i="1"/>
  <c r="O16" i="1"/>
  <c r="S16" i="1"/>
  <c r="W16" i="1"/>
  <c r="G27" i="1"/>
  <c r="AF27" i="1" s="1"/>
  <c r="AH27" i="1" s="1"/>
  <c r="G30" i="1"/>
  <c r="AF30" i="1" s="1"/>
  <c r="AH30" i="1" s="1"/>
  <c r="G31" i="1"/>
  <c r="AF31" i="1" s="1"/>
  <c r="AH31" i="1" s="1"/>
  <c r="G38" i="1"/>
  <c r="AF38" i="1" s="1"/>
  <c r="AH38" i="1" s="1"/>
  <c r="E38" i="1"/>
  <c r="G45" i="1"/>
  <c r="AF45" i="1" s="1"/>
  <c r="AH45" i="1" s="1"/>
  <c r="E45" i="1"/>
  <c r="G60" i="1"/>
  <c r="E60" i="1"/>
  <c r="E26" i="1"/>
  <c r="I26" i="1"/>
  <c r="M26" i="1"/>
  <c r="Q26" i="1"/>
  <c r="U26" i="1"/>
  <c r="Y26" i="1"/>
  <c r="G41" i="1"/>
  <c r="AF41" i="1" s="1"/>
  <c r="AH41" i="1" s="1"/>
  <c r="E41" i="1"/>
  <c r="W83" i="1"/>
  <c r="P156" i="1"/>
  <c r="X156" i="1"/>
  <c r="S165" i="1"/>
  <c r="Q166" i="1"/>
  <c r="E167" i="1"/>
  <c r="Q173" i="1"/>
  <c r="AF173" i="1" s="1"/>
  <c r="AH173" i="1" s="1"/>
  <c r="Q176" i="1"/>
  <c r="U178" i="1"/>
  <c r="S179" i="1"/>
  <c r="E181" i="1"/>
  <c r="U182" i="1"/>
  <c r="W187" i="1"/>
  <c r="W189" i="1"/>
  <c r="U190" i="1"/>
  <c r="Y194" i="1"/>
  <c r="Q198" i="1"/>
  <c r="AF198" i="1" s="1"/>
  <c r="AH198" i="1" s="1"/>
  <c r="W203" i="1"/>
  <c r="U205" i="1"/>
  <c r="AF205" i="1" s="1"/>
  <c r="AH205" i="1" s="1"/>
  <c r="E214" i="1"/>
  <c r="I215" i="1"/>
  <c r="AF215" i="1" s="1"/>
  <c r="AH215" i="1" s="1"/>
  <c r="E224" i="1"/>
  <c r="Q225" i="1"/>
  <c r="AF225" i="1" s="1"/>
  <c r="AH225" i="1" s="1"/>
  <c r="E232" i="1"/>
  <c r="U233" i="1"/>
  <c r="AF233" i="1" s="1"/>
  <c r="AH233" i="1" s="1"/>
  <c r="AF237" i="1"/>
  <c r="AH237" i="1" s="1"/>
  <c r="M247" i="1"/>
  <c r="AF247" i="1" s="1"/>
  <c r="AH247" i="1" s="1"/>
  <c r="E264" i="1"/>
  <c r="E265" i="1"/>
  <c r="W272" i="1"/>
  <c r="S273" i="1"/>
  <c r="O274" i="1"/>
  <c r="K275" i="1"/>
  <c r="Y286" i="1"/>
  <c r="Y290" i="1"/>
  <c r="N293" i="1"/>
  <c r="M82" i="1"/>
  <c r="W82" i="1"/>
  <c r="G83" i="1"/>
  <c r="G92" i="1"/>
  <c r="AF92" i="1" s="1"/>
  <c r="AH92" i="1" s="1"/>
  <c r="E94" i="1"/>
  <c r="E96" i="1"/>
  <c r="E105" i="1"/>
  <c r="K109" i="1"/>
  <c r="AF109" i="1" s="1"/>
  <c r="AH109" i="1" s="1"/>
  <c r="E116" i="1"/>
  <c r="K123" i="1"/>
  <c r="E128" i="1"/>
  <c r="E129" i="1"/>
  <c r="E130" i="1"/>
  <c r="AF182" i="1"/>
  <c r="AH182" i="1" s="1"/>
  <c r="J293" i="1"/>
  <c r="E51" i="1"/>
  <c r="I51" i="1"/>
  <c r="AF51" i="1" s="1"/>
  <c r="AH51" i="1" s="1"/>
  <c r="M51" i="1"/>
  <c r="Q51" i="1"/>
  <c r="U51" i="1"/>
  <c r="Y51" i="1"/>
  <c r="E73" i="1"/>
  <c r="I73" i="1"/>
  <c r="M73" i="1"/>
  <c r="Q73" i="1"/>
  <c r="U73" i="1"/>
  <c r="Y73" i="1"/>
  <c r="E75" i="1"/>
  <c r="I75" i="1"/>
  <c r="M75" i="1"/>
  <c r="Q75" i="1"/>
  <c r="U75" i="1"/>
  <c r="Y75" i="1"/>
  <c r="E80" i="1"/>
  <c r="G81" i="1"/>
  <c r="G85" i="1" s="1"/>
  <c r="F85" i="1" s="1"/>
  <c r="E82" i="1"/>
  <c r="O82" i="1"/>
  <c r="Y82" i="1"/>
  <c r="K83" i="1"/>
  <c r="G94" i="1"/>
  <c r="G96" i="1"/>
  <c r="E97" i="1"/>
  <c r="E100" i="1"/>
  <c r="E111" i="1"/>
  <c r="K116" i="1"/>
  <c r="E117" i="1"/>
  <c r="E118" i="1"/>
  <c r="K122" i="1"/>
  <c r="AF122" i="1" s="1"/>
  <c r="AH122" i="1" s="1"/>
  <c r="E127" i="1"/>
  <c r="M129" i="1"/>
  <c r="M130" i="1"/>
  <c r="M131" i="1"/>
  <c r="M132" i="1"/>
  <c r="M133" i="1"/>
  <c r="AF135" i="1"/>
  <c r="AH135" i="1" s="1"/>
  <c r="K144" i="1"/>
  <c r="AF144" i="1" s="1"/>
  <c r="AH144" i="1" s="1"/>
  <c r="E149" i="1"/>
  <c r="E150" i="1"/>
  <c r="K151" i="1"/>
  <c r="K152" i="1"/>
  <c r="AF152" i="1" s="1"/>
  <c r="AH152" i="1" s="1"/>
  <c r="T156" i="1"/>
  <c r="AB156" i="1"/>
  <c r="E165" i="1"/>
  <c r="E178" i="1"/>
  <c r="Q185" i="1"/>
  <c r="AF185" i="1" s="1"/>
  <c r="AH185" i="1" s="1"/>
  <c r="S189" i="1"/>
  <c r="E192" i="1"/>
  <c r="E193" i="1"/>
  <c r="E194" i="1"/>
  <c r="E202" i="1"/>
  <c r="E203" i="1"/>
  <c r="E217" i="1"/>
  <c r="E218" i="1"/>
  <c r="E227" i="1"/>
  <c r="E228" i="1"/>
  <c r="E253" i="1"/>
  <c r="E261" i="1"/>
  <c r="G272" i="1"/>
  <c r="S279" i="1"/>
  <c r="L69" i="1"/>
  <c r="T69" i="1"/>
  <c r="AB69" i="1"/>
  <c r="S80" i="1"/>
  <c r="S85" i="1" s="1"/>
  <c r="R85" i="1" s="1"/>
  <c r="S81" i="1"/>
  <c r="G82" i="1"/>
  <c r="Q82" i="1"/>
  <c r="Q83" i="1"/>
  <c r="I94" i="1"/>
  <c r="E95" i="1"/>
  <c r="I96" i="1"/>
  <c r="AF96" i="1" s="1"/>
  <c r="AH96" i="1" s="1"/>
  <c r="G97" i="1"/>
  <c r="I111" i="1"/>
  <c r="AF111" i="1" s="1"/>
  <c r="AH111" i="1" s="1"/>
  <c r="M116" i="1"/>
  <c r="M117" i="1"/>
  <c r="K118" i="1"/>
  <c r="E119" i="1"/>
  <c r="K120" i="1"/>
  <c r="G138" i="1"/>
  <c r="AF138" i="1" s="1"/>
  <c r="AH138" i="1" s="1"/>
  <c r="M146" i="1"/>
  <c r="K150" i="1"/>
  <c r="AF150" i="1" s="1"/>
  <c r="AH150" i="1" s="1"/>
  <c r="V156" i="1"/>
  <c r="Q165" i="1"/>
  <c r="AF165" i="1" s="1"/>
  <c r="AH165" i="1" s="1"/>
  <c r="E166" i="1"/>
  <c r="S177" i="1"/>
  <c r="S178" i="1"/>
  <c r="AF178" i="1" s="1"/>
  <c r="AH178" i="1" s="1"/>
  <c r="E179" i="1"/>
  <c r="S187" i="1"/>
  <c r="U188" i="1"/>
  <c r="E190" i="1"/>
  <c r="Y193" i="1"/>
  <c r="W194" i="1"/>
  <c r="E197" i="1"/>
  <c r="W202" i="1"/>
  <c r="U203" i="1"/>
  <c r="E204" i="1"/>
  <c r="E216" i="1"/>
  <c r="E226" i="1"/>
  <c r="AC257" i="1"/>
  <c r="AB257" i="1" s="1"/>
  <c r="E260" i="1"/>
  <c r="K271" i="1"/>
  <c r="O272" i="1"/>
  <c r="G274" i="1"/>
  <c r="S278" i="1"/>
  <c r="Y287" i="1"/>
  <c r="Y291" i="1"/>
  <c r="R293" i="1"/>
  <c r="AA54" i="1"/>
  <c r="W54" i="1"/>
  <c r="S54" i="1"/>
  <c r="O54" i="1"/>
  <c r="K54" i="1"/>
  <c r="G54" i="1"/>
  <c r="AC54" i="1"/>
  <c r="Y54" i="1"/>
  <c r="U54" i="1"/>
  <c r="Q54" i="1"/>
  <c r="M54" i="1"/>
  <c r="I54" i="1"/>
  <c r="E54" i="1"/>
  <c r="AE72" i="1"/>
  <c r="E89" i="1"/>
  <c r="G89" i="1"/>
  <c r="AF100" i="1"/>
  <c r="AH100" i="1" s="1"/>
  <c r="I110" i="1"/>
  <c r="AF110" i="1" s="1"/>
  <c r="AH110" i="1" s="1"/>
  <c r="E110" i="1"/>
  <c r="K145" i="1"/>
  <c r="AF145" i="1" s="1"/>
  <c r="AH145" i="1" s="1"/>
  <c r="E145" i="1"/>
  <c r="Q161" i="1"/>
  <c r="AF161" i="1" s="1"/>
  <c r="AH161" i="1" s="1"/>
  <c r="E161" i="1"/>
  <c r="AF170" i="1"/>
  <c r="AH170" i="1" s="1"/>
  <c r="AC15" i="1"/>
  <c r="Y15" i="1"/>
  <c r="U15" i="1"/>
  <c r="Q15" i="1"/>
  <c r="M15" i="1"/>
  <c r="I15" i="1"/>
  <c r="E15" i="1"/>
  <c r="O15" i="1"/>
  <c r="AA19" i="1"/>
  <c r="W19" i="1"/>
  <c r="S19" i="1"/>
  <c r="O19" i="1"/>
  <c r="K19" i="1"/>
  <c r="G19" i="1"/>
  <c r="AC19" i="1"/>
  <c r="Y19" i="1"/>
  <c r="U19" i="1"/>
  <c r="Q19" i="1"/>
  <c r="M19" i="1"/>
  <c r="I19" i="1"/>
  <c r="E19" i="1"/>
  <c r="AF60" i="1"/>
  <c r="G69" i="1"/>
  <c r="F69" i="1" s="1"/>
  <c r="K141" i="1"/>
  <c r="AF141" i="1" s="1"/>
  <c r="AH141" i="1" s="1"/>
  <c r="E141" i="1"/>
  <c r="E186" i="1"/>
  <c r="W186" i="1"/>
  <c r="U186" i="1"/>
  <c r="S186" i="1"/>
  <c r="AE54" i="1"/>
  <c r="AA72" i="1"/>
  <c r="W72" i="1"/>
  <c r="S72" i="1"/>
  <c r="O72" i="1"/>
  <c r="K72" i="1"/>
  <c r="G72" i="1"/>
  <c r="AC72" i="1"/>
  <c r="AC77" i="1" s="1"/>
  <c r="AB77" i="1" s="1"/>
  <c r="Y72" i="1"/>
  <c r="U72" i="1"/>
  <c r="Q72" i="1"/>
  <c r="M72" i="1"/>
  <c r="I72" i="1"/>
  <c r="E72" i="1"/>
  <c r="G90" i="1"/>
  <c r="AF90" i="1" s="1"/>
  <c r="AH90" i="1" s="1"/>
  <c r="E90" i="1"/>
  <c r="AF97" i="1"/>
  <c r="AH97" i="1" s="1"/>
  <c r="I99" i="1"/>
  <c r="AF99" i="1" s="1"/>
  <c r="AH99" i="1" s="1"/>
  <c r="E99" i="1"/>
  <c r="I106" i="1"/>
  <c r="M106" i="1"/>
  <c r="K106" i="1"/>
  <c r="E106" i="1"/>
  <c r="AC50" i="1"/>
  <c r="Y50" i="1"/>
  <c r="U50" i="1"/>
  <c r="Q50" i="1"/>
  <c r="M50" i="1"/>
  <c r="I50" i="1"/>
  <c r="E50" i="1"/>
  <c r="AA50" i="1"/>
  <c r="AA57" i="1" s="1"/>
  <c r="Z57" i="1" s="1"/>
  <c r="W50" i="1"/>
  <c r="S50" i="1"/>
  <c r="S57" i="1" s="1"/>
  <c r="R57" i="1" s="1"/>
  <c r="O50" i="1"/>
  <c r="K50" i="1"/>
  <c r="K57" i="1" s="1"/>
  <c r="J57" i="1" s="1"/>
  <c r="G50" i="1"/>
  <c r="AC17" i="1"/>
  <c r="Y17" i="1"/>
  <c r="U17" i="1"/>
  <c r="Q17" i="1"/>
  <c r="M17" i="1"/>
  <c r="I17" i="1"/>
  <c r="E17" i="1"/>
  <c r="AA17" i="1"/>
  <c r="AA33" i="1" s="1"/>
  <c r="Z33" i="1" s="1"/>
  <c r="W17" i="1"/>
  <c r="S17" i="1"/>
  <c r="S33" i="1" s="1"/>
  <c r="R33" i="1" s="1"/>
  <c r="O17" i="1"/>
  <c r="K17" i="1"/>
  <c r="K33" i="1" s="1"/>
  <c r="J33" i="1" s="1"/>
  <c r="G17" i="1"/>
  <c r="I108" i="1"/>
  <c r="M108" i="1"/>
  <c r="K108" i="1"/>
  <c r="E108" i="1"/>
  <c r="E124" i="1"/>
  <c r="M124" i="1"/>
  <c r="O124" i="1"/>
  <c r="K124" i="1"/>
  <c r="AF228" i="1"/>
  <c r="AH228" i="1" s="1"/>
  <c r="AF240" i="1"/>
  <c r="AH240" i="1" s="1"/>
  <c r="Y244" i="1"/>
  <c r="E244" i="1"/>
  <c r="AF37" i="1"/>
  <c r="G74" i="1"/>
  <c r="K74" i="1"/>
  <c r="O74" i="1"/>
  <c r="S74" i="1"/>
  <c r="W74" i="1"/>
  <c r="AA74" i="1"/>
  <c r="K81" i="1"/>
  <c r="I83" i="1"/>
  <c r="M107" i="1"/>
  <c r="AF107" i="1" s="1"/>
  <c r="AH107" i="1" s="1"/>
  <c r="M109" i="1"/>
  <c r="AF116" i="1"/>
  <c r="AH116" i="1" s="1"/>
  <c r="K117" i="1"/>
  <c r="AF117" i="1" s="1"/>
  <c r="AH117" i="1" s="1"/>
  <c r="AF118" i="1"/>
  <c r="AH118" i="1" s="1"/>
  <c r="K119" i="1"/>
  <c r="M120" i="1"/>
  <c r="AF120" i="1" s="1"/>
  <c r="AH120" i="1" s="1"/>
  <c r="K153" i="1"/>
  <c r="AF153" i="1" s="1"/>
  <c r="AH153" i="1" s="1"/>
  <c r="E153" i="1"/>
  <c r="AF163" i="1"/>
  <c r="AH163" i="1" s="1"/>
  <c r="AF167" i="1"/>
  <c r="AH167" i="1" s="1"/>
  <c r="K257" i="1"/>
  <c r="J257" i="1" s="1"/>
  <c r="AF216" i="1"/>
  <c r="AH216" i="1" s="1"/>
  <c r="S257" i="1"/>
  <c r="R257" i="1" s="1"/>
  <c r="AF226" i="1"/>
  <c r="AH226" i="1" s="1"/>
  <c r="Y81" i="1"/>
  <c r="Q81" i="1"/>
  <c r="I81" i="1"/>
  <c r="M81" i="1"/>
  <c r="W81" i="1"/>
  <c r="M121" i="1"/>
  <c r="E121" i="1"/>
  <c r="I139" i="1"/>
  <c r="AF139" i="1" s="1"/>
  <c r="AH139" i="1" s="1"/>
  <c r="E139" i="1"/>
  <c r="K143" i="1"/>
  <c r="AF143" i="1" s="1"/>
  <c r="AH143" i="1" s="1"/>
  <c r="E143" i="1"/>
  <c r="AF160" i="1"/>
  <c r="AF179" i="1"/>
  <c r="AH179" i="1" s="1"/>
  <c r="AF190" i="1"/>
  <c r="AH190" i="1" s="1"/>
  <c r="AF214" i="1"/>
  <c r="AH214" i="1" s="1"/>
  <c r="I257" i="1"/>
  <c r="H257" i="1" s="1"/>
  <c r="AF224" i="1"/>
  <c r="AH224" i="1" s="1"/>
  <c r="Q257" i="1"/>
  <c r="P257" i="1" s="1"/>
  <c r="E74" i="1"/>
  <c r="I74" i="1"/>
  <c r="M74" i="1"/>
  <c r="Q74" i="1"/>
  <c r="U74" i="1"/>
  <c r="Y74" i="1"/>
  <c r="E81" i="1"/>
  <c r="O81" i="1"/>
  <c r="U83" i="1"/>
  <c r="U85" i="1" s="1"/>
  <c r="T85" i="1" s="1"/>
  <c r="M83" i="1"/>
  <c r="E83" i="1"/>
  <c r="O83" i="1"/>
  <c r="Y83" i="1"/>
  <c r="Z85" i="1"/>
  <c r="G91" i="1"/>
  <c r="AF91" i="1" s="1"/>
  <c r="AH91" i="1" s="1"/>
  <c r="E92" i="1"/>
  <c r="E104" i="1"/>
  <c r="E107" i="1"/>
  <c r="E109" i="1"/>
  <c r="O119" i="1"/>
  <c r="K121" i="1"/>
  <c r="AF121" i="1" s="1"/>
  <c r="AH121" i="1" s="1"/>
  <c r="E123" i="1"/>
  <c r="M123" i="1"/>
  <c r="AF164" i="1"/>
  <c r="AH164" i="1" s="1"/>
  <c r="AF166" i="1"/>
  <c r="AH166" i="1" s="1"/>
  <c r="Q174" i="1"/>
  <c r="AF174" i="1" s="1"/>
  <c r="AH174" i="1" s="1"/>
  <c r="E174" i="1"/>
  <c r="O254" i="1"/>
  <c r="AF254" i="1" s="1"/>
  <c r="AH254" i="1" s="1"/>
  <c r="E254" i="1"/>
  <c r="AH260" i="1"/>
  <c r="K82" i="1"/>
  <c r="AF82" i="1" s="1"/>
  <c r="AH82" i="1" s="1"/>
  <c r="K129" i="1"/>
  <c r="K130" i="1"/>
  <c r="AF130" i="1" s="1"/>
  <c r="AH130" i="1" s="1"/>
  <c r="K131" i="1"/>
  <c r="AF131" i="1" s="1"/>
  <c r="AH131" i="1" s="1"/>
  <c r="K132" i="1"/>
  <c r="K133" i="1"/>
  <c r="O146" i="1"/>
  <c r="AF146" i="1" s="1"/>
  <c r="AH146" i="1" s="1"/>
  <c r="M151" i="1"/>
  <c r="AF151" i="1" s="1"/>
  <c r="AH151" i="1" s="1"/>
  <c r="O154" i="1"/>
  <c r="AF154" i="1" s="1"/>
  <c r="AH154" i="1" s="1"/>
  <c r="S162" i="1"/>
  <c r="S175" i="1"/>
  <c r="S176" i="1"/>
  <c r="U177" i="1"/>
  <c r="AF177" i="1" s="1"/>
  <c r="AH177" i="1" s="1"/>
  <c r="U187" i="1"/>
  <c r="W188" i="1"/>
  <c r="Y189" i="1"/>
  <c r="Y207" i="1" s="1"/>
  <c r="E189" i="1"/>
  <c r="W193" i="1"/>
  <c r="AF193" i="1" s="1"/>
  <c r="AH193" i="1" s="1"/>
  <c r="AF194" i="1"/>
  <c r="AH194" i="1" s="1"/>
  <c r="AF199" i="1"/>
  <c r="AH199" i="1" s="1"/>
  <c r="U200" i="1"/>
  <c r="AF200" i="1" s="1"/>
  <c r="AH200" i="1" s="1"/>
  <c r="AF201" i="1"/>
  <c r="AH201" i="1" s="1"/>
  <c r="U202" i="1"/>
  <c r="AF202" i="1" s="1"/>
  <c r="AH202" i="1" s="1"/>
  <c r="AF203" i="1"/>
  <c r="AH203" i="1" s="1"/>
  <c r="Y293" i="1"/>
  <c r="X293" i="1" s="1"/>
  <c r="E207" i="1"/>
  <c r="U175" i="1"/>
  <c r="U176" i="1"/>
  <c r="W241" i="1"/>
  <c r="AF241" i="1" s="1"/>
  <c r="AH241" i="1" s="1"/>
  <c r="E241" i="1"/>
  <c r="M250" i="1"/>
  <c r="AF250" i="1" s="1"/>
  <c r="AH250" i="1" s="1"/>
  <c r="E250" i="1"/>
  <c r="E160" i="1"/>
  <c r="S188" i="1"/>
  <c r="AF188" i="1" s="1"/>
  <c r="AH188" i="1" s="1"/>
  <c r="Y262" i="1"/>
  <c r="AF262" i="1" s="1"/>
  <c r="AH262" i="1" s="1"/>
  <c r="E262" i="1"/>
  <c r="F300" i="1"/>
  <c r="N300" i="1"/>
  <c r="V300" i="1"/>
  <c r="Z267" i="1"/>
  <c r="V267" i="1"/>
  <c r="R267" i="1"/>
  <c r="N267" i="1"/>
  <c r="J267" i="1"/>
  <c r="F267" i="1"/>
  <c r="E267" i="1"/>
  <c r="P267" i="1"/>
  <c r="AB267" i="1"/>
  <c r="Q273" i="1"/>
  <c r="I273" i="1"/>
  <c r="W273" i="1"/>
  <c r="O273" i="1"/>
  <c r="G273" i="1"/>
  <c r="U273" i="1"/>
  <c r="M273" i="1"/>
  <c r="E273" i="1"/>
  <c r="AF296" i="1"/>
  <c r="J300" i="1"/>
  <c r="R300" i="1"/>
  <c r="Z300" i="1"/>
  <c r="G257" i="1"/>
  <c r="F257" i="1" s="1"/>
  <c r="AA257" i="1"/>
  <c r="Z257" i="1" s="1"/>
  <c r="E242" i="1"/>
  <c r="E248" i="1"/>
  <c r="AF251" i="1"/>
  <c r="AH251" i="1" s="1"/>
  <c r="E252" i="1"/>
  <c r="Q271" i="1"/>
  <c r="I271" i="1"/>
  <c r="W271" i="1"/>
  <c r="O271" i="1"/>
  <c r="G271" i="1"/>
  <c r="U271" i="1"/>
  <c r="M271" i="1"/>
  <c r="E271" i="1"/>
  <c r="Q275" i="1"/>
  <c r="I275" i="1"/>
  <c r="W275" i="1"/>
  <c r="O275" i="1"/>
  <c r="G275" i="1"/>
  <c r="U275" i="1"/>
  <c r="M275" i="1"/>
  <c r="E275" i="1"/>
  <c r="AC297" i="1"/>
  <c r="AF297" i="1" s="1"/>
  <c r="AH297" i="1" s="1"/>
  <c r="E297" i="1"/>
  <c r="I272" i="1"/>
  <c r="Q272" i="1"/>
  <c r="I274" i="1"/>
  <c r="Q274" i="1"/>
  <c r="U278" i="1"/>
  <c r="U279" i="1"/>
  <c r="AF279" i="1" s="1"/>
  <c r="AH279" i="1" s="1"/>
  <c r="U280" i="1"/>
  <c r="AA285" i="1"/>
  <c r="AA286" i="1"/>
  <c r="AA287" i="1"/>
  <c r="AA288" i="1"/>
  <c r="AA289" i="1"/>
  <c r="AF289" i="1" s="1"/>
  <c r="AH289" i="1" s="1"/>
  <c r="AA290" i="1"/>
  <c r="AA291" i="1"/>
  <c r="H300" i="1"/>
  <c r="L300" i="1"/>
  <c r="P300" i="1"/>
  <c r="T300" i="1"/>
  <c r="X300" i="1"/>
  <c r="K272" i="1"/>
  <c r="S272" i="1"/>
  <c r="K274" i="1"/>
  <c r="AF274" i="1" s="1"/>
  <c r="AH274" i="1" s="1"/>
  <c r="S274" i="1"/>
  <c r="W278" i="1"/>
  <c r="W279" i="1"/>
  <c r="W280" i="1"/>
  <c r="X282" i="1"/>
  <c r="AB282" i="1"/>
  <c r="AC285" i="1"/>
  <c r="AC286" i="1"/>
  <c r="AC287" i="1"/>
  <c r="AC288" i="1"/>
  <c r="AC289" i="1"/>
  <c r="AC290" i="1"/>
  <c r="AF290" i="1" s="1"/>
  <c r="AH290" i="1" s="1"/>
  <c r="AC291" i="1"/>
  <c r="H293" i="1"/>
  <c r="L293" i="1"/>
  <c r="P293" i="1"/>
  <c r="T293" i="1"/>
  <c r="E272" i="1"/>
  <c r="M272" i="1"/>
  <c r="E274" i="1"/>
  <c r="M274" i="1"/>
  <c r="AF291" i="1" l="1"/>
  <c r="AH291" i="1" s="1"/>
  <c r="AF287" i="1"/>
  <c r="AH287" i="1" s="1"/>
  <c r="AF285" i="1"/>
  <c r="S282" i="1"/>
  <c r="R282" i="1" s="1"/>
  <c r="O257" i="1"/>
  <c r="N257" i="1" s="1"/>
  <c r="U257" i="1"/>
  <c r="T257" i="1" s="1"/>
  <c r="AF187" i="1"/>
  <c r="AH187" i="1" s="1"/>
  <c r="AF133" i="1"/>
  <c r="AH133" i="1" s="1"/>
  <c r="AF132" i="1"/>
  <c r="AH132" i="1" s="1"/>
  <c r="AF129" i="1"/>
  <c r="AH129" i="1" s="1"/>
  <c r="AF123" i="1"/>
  <c r="AH123" i="1" s="1"/>
  <c r="AF119" i="1"/>
  <c r="AH119" i="1" s="1"/>
  <c r="Q85" i="1"/>
  <c r="P85" i="1" s="1"/>
  <c r="W85" i="1"/>
  <c r="V85" i="1" s="1"/>
  <c r="AF75" i="1"/>
  <c r="AH75" i="1" s="1"/>
  <c r="AF73" i="1"/>
  <c r="AH73" i="1" s="1"/>
  <c r="W57" i="1"/>
  <c r="V57" i="1" s="1"/>
  <c r="O57" i="1"/>
  <c r="N57" i="1" s="1"/>
  <c r="M57" i="1"/>
  <c r="L57" i="1" s="1"/>
  <c r="AC57" i="1"/>
  <c r="AB57" i="1" s="1"/>
  <c r="U57" i="1"/>
  <c r="T57" i="1" s="1"/>
  <c r="I57" i="1"/>
  <c r="H57" i="1" s="1"/>
  <c r="Y57" i="1"/>
  <c r="X57" i="1" s="1"/>
  <c r="AF50" i="1"/>
  <c r="AH50" i="1" s="1"/>
  <c r="W33" i="1"/>
  <c r="V33" i="1" s="1"/>
  <c r="AB207" i="1"/>
  <c r="K85" i="1"/>
  <c r="J85" i="1" s="1"/>
  <c r="W207" i="1"/>
  <c r="V207" i="1" s="1"/>
  <c r="Q33" i="1"/>
  <c r="P33" i="1" s="1"/>
  <c r="AF80" i="1"/>
  <c r="AH80" i="1" s="1"/>
  <c r="AF55" i="1"/>
  <c r="AH55" i="1" s="1"/>
  <c r="AF286" i="1"/>
  <c r="AH286" i="1" s="1"/>
  <c r="AF272" i="1"/>
  <c r="AH272" i="1" s="1"/>
  <c r="M282" i="1"/>
  <c r="L282" i="1" s="1"/>
  <c r="AF176" i="1"/>
  <c r="AH176" i="1" s="1"/>
  <c r="M85" i="1"/>
  <c r="L85" i="1" s="1"/>
  <c r="Z207" i="1"/>
  <c r="AF26" i="1"/>
  <c r="AH26" i="1" s="1"/>
  <c r="K282" i="1"/>
  <c r="J282" i="1" s="1"/>
  <c r="AF175" i="1"/>
  <c r="AH175" i="1" s="1"/>
  <c r="AF108" i="1"/>
  <c r="AH108" i="1" s="1"/>
  <c r="K156" i="1"/>
  <c r="J156" i="1" s="1"/>
  <c r="Q57" i="1"/>
  <c r="P57" i="1" s="1"/>
  <c r="AF16" i="1"/>
  <c r="AH16" i="1" s="1"/>
  <c r="AF288" i="1"/>
  <c r="AH288" i="1" s="1"/>
  <c r="AC300" i="1"/>
  <c r="AB300" i="1" s="1"/>
  <c r="U207" i="1"/>
  <c r="T207" i="1" s="1"/>
  <c r="S207" i="1"/>
  <c r="R207" i="1" s="1"/>
  <c r="AF83" i="1"/>
  <c r="AH83" i="1" s="1"/>
  <c r="M156" i="1"/>
  <c r="L156" i="1" s="1"/>
  <c r="Q77" i="1"/>
  <c r="P77" i="1" s="1"/>
  <c r="AF94" i="1"/>
  <c r="AH94" i="1" s="1"/>
  <c r="AF15" i="1"/>
  <c r="AH15" i="1" s="1"/>
  <c r="AH285" i="1"/>
  <c r="AF74" i="1"/>
  <c r="AH74" i="1" s="1"/>
  <c r="AF54" i="1"/>
  <c r="AH54" i="1" s="1"/>
  <c r="AC293" i="1"/>
  <c r="AB293" i="1" s="1"/>
  <c r="AF278" i="1"/>
  <c r="AH278" i="1" s="1"/>
  <c r="AF275" i="1"/>
  <c r="AH275" i="1" s="1"/>
  <c r="U282" i="1"/>
  <c r="I282" i="1"/>
  <c r="M257" i="1"/>
  <c r="L257" i="1" s="1"/>
  <c r="AH296" i="1"/>
  <c r="AF300" i="1"/>
  <c r="L207" i="1"/>
  <c r="O85" i="1"/>
  <c r="N85" i="1" s="1"/>
  <c r="F207" i="1"/>
  <c r="Q207" i="1"/>
  <c r="P207" i="1" s="1"/>
  <c r="I85" i="1"/>
  <c r="H85" i="1" s="1"/>
  <c r="AF81" i="1"/>
  <c r="AH37" i="1"/>
  <c r="W257" i="1"/>
  <c r="V257" i="1" s="1"/>
  <c r="J207" i="1"/>
  <c r="AF124" i="1"/>
  <c r="AH124" i="1" s="1"/>
  <c r="U77" i="1"/>
  <c r="T77" i="1" s="1"/>
  <c r="K77" i="1"/>
  <c r="J77" i="1" s="1"/>
  <c r="AA77" i="1"/>
  <c r="G57" i="1"/>
  <c r="F57" i="1" s="1"/>
  <c r="AF69" i="1"/>
  <c r="AH60" i="1"/>
  <c r="U33" i="1"/>
  <c r="T33" i="1" s="1"/>
  <c r="AH160" i="1"/>
  <c r="W77" i="1"/>
  <c r="V77" i="1" s="1"/>
  <c r="G282" i="1"/>
  <c r="AF271" i="1"/>
  <c r="AF273" i="1"/>
  <c r="AH273" i="1" s="1"/>
  <c r="X207" i="1"/>
  <c r="I156" i="1"/>
  <c r="H156" i="1" s="1"/>
  <c r="AF189" i="1"/>
  <c r="AH189" i="1" s="1"/>
  <c r="AF17" i="1"/>
  <c r="AH17" i="1" s="1"/>
  <c r="AF106" i="1"/>
  <c r="AH106" i="1" s="1"/>
  <c r="I77" i="1"/>
  <c r="H77" i="1" s="1"/>
  <c r="Y77" i="1"/>
  <c r="X77" i="1" s="1"/>
  <c r="O77" i="1"/>
  <c r="N77" i="1" s="1"/>
  <c r="AF186" i="1"/>
  <c r="AH186" i="1" s="1"/>
  <c r="AF19" i="1"/>
  <c r="AH19" i="1" s="1"/>
  <c r="I33" i="1"/>
  <c r="H33" i="1" s="1"/>
  <c r="Y33" i="1"/>
  <c r="X33" i="1" s="1"/>
  <c r="AF89" i="1"/>
  <c r="G156" i="1"/>
  <c r="F156" i="1" s="1"/>
  <c r="G33" i="1"/>
  <c r="F33" i="1" s="1"/>
  <c r="W282" i="1"/>
  <c r="G77" i="1"/>
  <c r="F77" i="1" s="1"/>
  <c r="AF72" i="1"/>
  <c r="O33" i="1"/>
  <c r="N33" i="1" s="1"/>
  <c r="AA293" i="1"/>
  <c r="Z293" i="1" s="1"/>
  <c r="Q282" i="1"/>
  <c r="AF280" i="1"/>
  <c r="AH280" i="1" s="1"/>
  <c r="O282" i="1"/>
  <c r="Y267" i="1"/>
  <c r="H207" i="1"/>
  <c r="N207" i="1"/>
  <c r="AF267" i="1"/>
  <c r="AE267" i="1" s="1"/>
  <c r="O156" i="1"/>
  <c r="N156" i="1" s="1"/>
  <c r="Y85" i="1"/>
  <c r="X85" i="1" s="1"/>
  <c r="AF244" i="1"/>
  <c r="AH244" i="1" s="1"/>
  <c r="Y257" i="1"/>
  <c r="X257" i="1" s="1"/>
  <c r="AF162" i="1"/>
  <c r="AH162" i="1" s="1"/>
  <c r="M77" i="1"/>
  <c r="L77" i="1" s="1"/>
  <c r="S77" i="1"/>
  <c r="M33" i="1"/>
  <c r="L33" i="1" s="1"/>
  <c r="AC33" i="1"/>
  <c r="AB33" i="1" s="1"/>
  <c r="K303" i="1" l="1"/>
  <c r="J303" i="1" s="1"/>
  <c r="AF57" i="1"/>
  <c r="AH57" i="1" s="1"/>
  <c r="AF33" i="1"/>
  <c r="AH33" i="1" s="1"/>
  <c r="AF293" i="1"/>
  <c r="AE293" i="1" s="1"/>
  <c r="AC303" i="1"/>
  <c r="AB303" i="1" s="1"/>
  <c r="V282" i="1"/>
  <c r="W303" i="1"/>
  <c r="V303" i="1" s="1"/>
  <c r="AF207" i="1"/>
  <c r="AE207" i="1" s="1"/>
  <c r="AH69" i="1"/>
  <c r="AE69" i="1"/>
  <c r="AE300" i="1"/>
  <c r="T282" i="1"/>
  <c r="U303" i="1"/>
  <c r="T303" i="1" s="1"/>
  <c r="AF282" i="1"/>
  <c r="AE282" i="1" s="1"/>
  <c r="AH271" i="1"/>
  <c r="X267" i="1"/>
  <c r="Y303" i="1"/>
  <c r="X303" i="1" s="1"/>
  <c r="R77" i="1"/>
  <c r="S303" i="1"/>
  <c r="R303" i="1" s="1"/>
  <c r="AF257" i="1"/>
  <c r="AE257" i="1" s="1"/>
  <c r="N282" i="1"/>
  <c r="O303" i="1"/>
  <c r="N303" i="1" s="1"/>
  <c r="AF77" i="1"/>
  <c r="AH72" i="1"/>
  <c r="F282" i="1"/>
  <c r="G303" i="1"/>
  <c r="F303" i="1" s="1"/>
  <c r="Z77" i="1"/>
  <c r="AA303" i="1"/>
  <c r="Z303" i="1" s="1"/>
  <c r="AH81" i="1"/>
  <c r="AF85" i="1"/>
  <c r="M303" i="1"/>
  <c r="L303" i="1" s="1"/>
  <c r="P282" i="1"/>
  <c r="Q303" i="1"/>
  <c r="P303" i="1" s="1"/>
  <c r="AH89" i="1"/>
  <c r="AF156" i="1"/>
  <c r="H282" i="1"/>
  <c r="I303" i="1"/>
  <c r="H303" i="1" s="1"/>
  <c r="AE57" i="1" l="1"/>
  <c r="AE33" i="1"/>
  <c r="AE85" i="1"/>
  <c r="AH85" i="1"/>
  <c r="AF303" i="1"/>
  <c r="AE156" i="1"/>
  <c r="AH156" i="1"/>
  <c r="AE77" i="1"/>
  <c r="AH77" i="1"/>
  <c r="AE303" i="1" l="1"/>
  <c r="AH303" i="1"/>
</calcChain>
</file>

<file path=xl/sharedStrings.xml><?xml version="1.0" encoding="utf-8"?>
<sst xmlns="http://schemas.openxmlformats.org/spreadsheetml/2006/main" count="539" uniqueCount="422">
  <si>
    <t>CRONOGRAMA FÍSICO-FINANCEIRO - COMPRA DE MATERIAIS E/OU SERVIÇOS</t>
  </si>
  <si>
    <t xml:space="preserve">  CC (      )    TP (      )    CP(      )   </t>
  </si>
  <si>
    <t xml:space="preserve">BDI </t>
  </si>
  <si>
    <r>
      <t xml:space="preserve">4. HORÁRIO PARA EXECUÇÃO/ENTREGA: </t>
    </r>
    <r>
      <rPr>
        <sz val="11"/>
        <rFont val="Calibri"/>
        <family val="2"/>
        <scheme val="minor"/>
      </rPr>
      <t>Conforme Termo de Referência.</t>
    </r>
  </si>
  <si>
    <t>ENCARGOS SOCIAIS - SINAPI-RS SET/2020</t>
  </si>
  <si>
    <r>
      <t xml:space="preserve">5. CONDIÇÕES DE PAGAMENTO: </t>
    </r>
    <r>
      <rPr>
        <sz val="11"/>
        <rFont val="Calibri"/>
        <family val="2"/>
        <scheme val="minor"/>
      </rPr>
      <t>Conforme Cronograma Físico-Financeiro</t>
    </r>
  </si>
  <si>
    <r>
      <t xml:space="preserve">6. ANEXOS: </t>
    </r>
    <r>
      <rPr>
        <sz val="11"/>
        <rFont val="Calibri"/>
        <family val="2"/>
        <scheme val="minor"/>
      </rPr>
      <t>Plantas, detalhamentos e memoriais serão disponibilizados em mídia portátil pela Unidade de Licitações.</t>
    </r>
  </si>
  <si>
    <t>Item</t>
  </si>
  <si>
    <t>Descrição dos Serviços</t>
  </si>
  <si>
    <t>R$ TOTAL</t>
  </si>
  <si>
    <t>% do TOTAL</t>
  </si>
  <si>
    <t>PARCELA 1</t>
  </si>
  <si>
    <t>PARCELA 2</t>
  </si>
  <si>
    <t>PARCELA 3</t>
  </si>
  <si>
    <t>PARCELA 4</t>
  </si>
  <si>
    <t>PARCELA 5</t>
  </si>
  <si>
    <t>PARCELA 6</t>
  </si>
  <si>
    <t>PARCELA 7</t>
  </si>
  <si>
    <t>PARCELA 8</t>
  </si>
  <si>
    <t>PARCELA 9</t>
  </si>
  <si>
    <t>PARCELA 10</t>
  </si>
  <si>
    <t>PARCELA 11</t>
  </si>
  <si>
    <t>PARCELA 12</t>
  </si>
  <si>
    <t>TOTAL</t>
  </si>
  <si>
    <t>%</t>
  </si>
  <si>
    <t>R$</t>
  </si>
  <si>
    <t>1.</t>
  </si>
  <si>
    <t>DESPESAS ADMINISTRATIVAS</t>
  </si>
  <si>
    <t>1.1</t>
  </si>
  <si>
    <t>EQUIPE DE OBRA</t>
  </si>
  <si>
    <t>1.1.1</t>
  </si>
  <si>
    <t>Arquiteto - Especializado em Restauro (80h/mês)</t>
  </si>
  <si>
    <t>1.1.2</t>
  </si>
  <si>
    <t>Conservador Restaurador (80h/mês)</t>
  </si>
  <si>
    <t>1.1.3</t>
  </si>
  <si>
    <t>Engenheiro Estrutural (40h/mês)</t>
  </si>
  <si>
    <t>1.1.4</t>
  </si>
  <si>
    <t>Mestre de Obras - Especializado em Restauro</t>
  </si>
  <si>
    <t>1.1.5</t>
  </si>
  <si>
    <t>Técnico de segurança do trabalho</t>
  </si>
  <si>
    <t>1.2</t>
  </si>
  <si>
    <t>DOCUMENTAÇÃO TÉCNICA</t>
  </si>
  <si>
    <t>1.2.1</t>
  </si>
  <si>
    <t xml:space="preserve">RRT Arquiteto Responsável técnico - Execução </t>
  </si>
  <si>
    <t>1.2.2</t>
  </si>
  <si>
    <t xml:space="preserve">Licença municipal de construção </t>
  </si>
  <si>
    <t>1.2.3</t>
  </si>
  <si>
    <t>Cópias e Plotagens</t>
  </si>
  <si>
    <t>1.2.4</t>
  </si>
  <si>
    <t>Seguro de responsabilidade civil</t>
  </si>
  <si>
    <t>1.2.5</t>
  </si>
  <si>
    <t xml:space="preserve">Relatório mensal com registro gráfico das intervenções e registro fotográfico </t>
  </si>
  <si>
    <t>1.2.6</t>
  </si>
  <si>
    <t>Projeto para Plano de Manejo de Tráfego e Desvio para Pedestres - com ART</t>
  </si>
  <si>
    <t>1.3</t>
  </si>
  <si>
    <t>DESPESAS COM SEGURANÇA</t>
  </si>
  <si>
    <t>1.3.1</t>
  </si>
  <si>
    <t>Equipamentos de proteção individual</t>
  </si>
  <si>
    <t>1.3.2</t>
  </si>
  <si>
    <t>Programas regulamentares saúde e segurança (PPRA/PCMSO/PCA/LTCAT/PCMAT)</t>
  </si>
  <si>
    <t>SUBTOTAL DESPESAS ADMINISTRATIVAS</t>
  </si>
  <si>
    <t>2.</t>
  </si>
  <si>
    <t>INSTALAÇÃO DE OBRA</t>
  </si>
  <si>
    <t>2.1</t>
  </si>
  <si>
    <t xml:space="preserve">INSTALAÇÃO DO CANTEIRO </t>
  </si>
  <si>
    <t>2.1.1</t>
  </si>
  <si>
    <t xml:space="preserve">Tapume com telha de aço galvanizado e estrutura de madeira h=2,20 m </t>
  </si>
  <si>
    <t>2.1.2</t>
  </si>
  <si>
    <t>Portão com telha de aço galvanizado e estrutura de madeira, 1,50 x 2,20 m</t>
  </si>
  <si>
    <t>2.1.3</t>
  </si>
  <si>
    <t>Placa de obra 3 x 2 m</t>
  </si>
  <si>
    <t>2.1.4</t>
  </si>
  <si>
    <t>Extintores de incêndio 12kg PQS ABC</t>
  </si>
  <si>
    <t>2.1.5</t>
  </si>
  <si>
    <t>Placa sinalizadora extintor</t>
  </si>
  <si>
    <t>2.1.6</t>
  </si>
  <si>
    <t>Placa sinalizadora proibido fumar</t>
  </si>
  <si>
    <t>2.1.7</t>
  </si>
  <si>
    <t>Escritório/Depósito de madeira com cobertura em telha fibrocimento, 3 x 3 m</t>
  </si>
  <si>
    <t>2.1.8</t>
  </si>
  <si>
    <t>Refeitório com mobiliário de madeira com cobertura em telha fibrocimento, 3 x 3 m</t>
  </si>
  <si>
    <t>2.1.9</t>
  </si>
  <si>
    <t>Vestiário com mobiliário de madeira com cobertura em telha fibrocimento, 3 x 3 m</t>
  </si>
  <si>
    <t>2.1.10</t>
  </si>
  <si>
    <t>Telheiro de madeira com cobertura em telha fibrocimento, 3 x 9 m</t>
  </si>
  <si>
    <t>2.2</t>
  </si>
  <si>
    <t>LOCAÇÃO DE EQUIPAMENTOS</t>
  </si>
  <si>
    <t>2.2.1</t>
  </si>
  <si>
    <t>Locação de betoneira 400 litros com motor elétrico - 1 unidade</t>
  </si>
  <si>
    <t>2.2.2</t>
  </si>
  <si>
    <t>Locação de serra circular de bancada com motor elétrico  - 1 unidade</t>
  </si>
  <si>
    <t>2.2.3</t>
  </si>
  <si>
    <t>Locação de lavajato - 1 unidade</t>
  </si>
  <si>
    <t>2.3</t>
  </si>
  <si>
    <t>ANDAIME FACHADEIRO</t>
  </si>
  <si>
    <t>2.3.1</t>
  </si>
  <si>
    <t>Locação de andaimes fachadeiros completo, 3 montagens/desmontagens - com projeto e ART</t>
  </si>
  <si>
    <t>2.3.2</t>
  </si>
  <si>
    <t>Locação guincho de coluna com motor elétrico e torre, 4 montagens/desmontagens - com projeto e ART</t>
  </si>
  <si>
    <t>SUBTOTAL INSTALAÇAO DA OBRA</t>
  </si>
  <si>
    <t>3.</t>
  </si>
  <si>
    <t>INSTALAÇÕES PROVISÓRIAS DE ENERGIA</t>
  </si>
  <si>
    <t>3.1</t>
  </si>
  <si>
    <t>Instalação da betoneira</t>
  </si>
  <si>
    <t>3.2</t>
  </si>
  <si>
    <t>Instalação da serra circular</t>
  </si>
  <si>
    <t>3.3</t>
  </si>
  <si>
    <t>Disjuntor Tripolar 40A</t>
  </si>
  <si>
    <t>3.4</t>
  </si>
  <si>
    <t>Disjuntor Bipolar 30A</t>
  </si>
  <si>
    <t>3.5</t>
  </si>
  <si>
    <t>Disjuntor Monopolar 15A</t>
  </si>
  <si>
    <t>3.6</t>
  </si>
  <si>
    <t xml:space="preserve">Quadro de Distribuição Trifásico </t>
  </si>
  <si>
    <t>3.7</t>
  </si>
  <si>
    <t>Tomada Industrial</t>
  </si>
  <si>
    <t>3.8</t>
  </si>
  <si>
    <t>Cabo flexível 750V 10mm2</t>
  </si>
  <si>
    <t>SUBTOTAL INSTALAÇÕES PROVISÓRIA DE ENERGIA</t>
  </si>
  <si>
    <t>4.</t>
  </si>
  <si>
    <t>LOGÍSTICA</t>
  </si>
  <si>
    <t>4.1</t>
  </si>
  <si>
    <t>Limpeza permanente da obra</t>
  </si>
  <si>
    <t>4.2</t>
  </si>
  <si>
    <t>Transporte horizontal de materiais diversos e entulhos</t>
  </si>
  <si>
    <t>4.3</t>
  </si>
  <si>
    <t>Locação de caçamba para armazenamento de resíduos inertes de obra</t>
  </si>
  <si>
    <t>4.4</t>
  </si>
  <si>
    <t xml:space="preserve">Transporte e frete de materiais e equipamentos </t>
  </si>
  <si>
    <t>SUBTOTAL LOGÍSTICA</t>
  </si>
  <si>
    <t>5.</t>
  </si>
  <si>
    <t>SERVIÇOS INICIAIS</t>
  </si>
  <si>
    <t>5.1</t>
  </si>
  <si>
    <t>Preparação de cal extinta em obra (cal virgem e água)</t>
  </si>
  <si>
    <t>5.2</t>
  </si>
  <si>
    <t>Preparação e envasamento de argamassa cal e areia 1:2</t>
  </si>
  <si>
    <t>5.3</t>
  </si>
  <si>
    <t>Preparação e envasamento de argamassa cimento, cal  e areia 1:2:8</t>
  </si>
  <si>
    <t>5.4</t>
  </si>
  <si>
    <t>Colmatação de fissuras</t>
  </si>
  <si>
    <t>SUBTOTAL SERVIÇOS INICIAIS</t>
  </si>
  <si>
    <t>6.</t>
  </si>
  <si>
    <t>INTERVENÇÕES PAREDES - PRÉDIO ORIGINAL</t>
  </si>
  <si>
    <t>6.1</t>
  </si>
  <si>
    <t>PLATIBANDA</t>
  </si>
  <si>
    <t>6.1.1</t>
  </si>
  <si>
    <t>Proteção do telhado compensado 12mm e lona 150</t>
  </si>
  <si>
    <t>6.1.2</t>
  </si>
  <si>
    <t>Lavagem a jato de baixa pressão</t>
  </si>
  <si>
    <t>6.1.3</t>
  </si>
  <si>
    <t>Remoção pintura com removedor químico</t>
  </si>
  <si>
    <t>6.1.4</t>
  </si>
  <si>
    <t>Remoção controlada da argamassa de revestimento</t>
  </si>
  <si>
    <t>6.1.5</t>
  </si>
  <si>
    <t>Escarificação das trincas, preenchimento e nivelamento</t>
  </si>
  <si>
    <t>6.1.6</t>
  </si>
  <si>
    <t>Execução de revestimento liso novo</t>
  </si>
  <si>
    <t>6.1.7</t>
  </si>
  <si>
    <t xml:space="preserve">Execução de revestimento do capeamento (topo) com argamassa de cimento, cal e areia 1:2:8 </t>
  </si>
  <si>
    <t>6.1.8</t>
  </si>
  <si>
    <t>Impermeabilização com resina acrílica e véu de poliéster</t>
  </si>
  <si>
    <t>6.1.9</t>
  </si>
  <si>
    <t xml:space="preserve">Remoção controlada do revestimento das molduras </t>
  </si>
  <si>
    <t>6.1.10</t>
  </si>
  <si>
    <t xml:space="preserve">Fabricação molde </t>
  </si>
  <si>
    <t>6.1.11</t>
  </si>
  <si>
    <t>Execução revestimento moldura</t>
  </si>
  <si>
    <t>6.1.12</t>
  </si>
  <si>
    <t>Pintura com silicatos (fundo + duas demãos)</t>
  </si>
  <si>
    <t>6.2</t>
  </si>
  <si>
    <t>CIMALHAS</t>
  </si>
  <si>
    <t>6.2.1</t>
  </si>
  <si>
    <t>6.2.2</t>
  </si>
  <si>
    <t>6.2.3</t>
  </si>
  <si>
    <t>Remoção do capeamento argamassa de revestimento</t>
  </si>
  <si>
    <t>6.2.4</t>
  </si>
  <si>
    <t>6.2.5</t>
  </si>
  <si>
    <t xml:space="preserve">Execução de revestimento com argamassa de cimento, cal e areia 1:2:8 </t>
  </si>
  <si>
    <t>6.2.6</t>
  </si>
  <si>
    <t xml:space="preserve">Impermeabilização com resina acrílica e véu de poliéster </t>
  </si>
  <si>
    <t>6.2.7</t>
  </si>
  <si>
    <t>Remoção controlada do revestimento das molduras</t>
  </si>
  <si>
    <t>6.2.8</t>
  </si>
  <si>
    <t>6.2.9</t>
  </si>
  <si>
    <t>6.2.10</t>
  </si>
  <si>
    <t>6.3</t>
  </si>
  <si>
    <t>PLANOS GERAIS</t>
  </si>
  <si>
    <t>6.3.1</t>
  </si>
  <si>
    <t>6.3.2</t>
  </si>
  <si>
    <t>6.3.3</t>
  </si>
  <si>
    <t>6.3.4</t>
  </si>
  <si>
    <t>6.3.5</t>
  </si>
  <si>
    <t xml:space="preserve">Reintegração de revestimento </t>
  </si>
  <si>
    <t>6.3.6</t>
  </si>
  <si>
    <t>6.3.7</t>
  </si>
  <si>
    <t>Correção de arestas</t>
  </si>
  <si>
    <t>6.3.8</t>
  </si>
  <si>
    <t>6.3.9</t>
  </si>
  <si>
    <t>Reintegração de revestimento das molduras e ornamentos</t>
  </si>
  <si>
    <t>6.3.10</t>
  </si>
  <si>
    <t>6.4</t>
  </si>
  <si>
    <t>EMBASAMENTO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</si>
  <si>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</si>
  <si>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</si>
  <si>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</si>
  <si>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</si>
  <si>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</si>
  <si>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</si>
  <si>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</si>
  <si>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</si>
  <si>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</si>
  <si>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6.5</t>
  </si>
  <si>
    <t>COLUNAS</t>
  </si>
  <si>
    <t>6.5.1</t>
  </si>
  <si>
    <t>6.5.2</t>
  </si>
  <si>
    <t>6.5.3</t>
  </si>
  <si>
    <t>6.5.4</t>
  </si>
  <si>
    <t>6.5.5</t>
  </si>
  <si>
    <t>Reintegração de revestimento em curva</t>
  </si>
  <si>
    <t>6.5.6</t>
  </si>
  <si>
    <t>Reintegração de revestimento do capitel</t>
  </si>
  <si>
    <t>6.5.7</t>
  </si>
  <si>
    <t>6.5.8</t>
  </si>
  <si>
    <t>Recuperação das molduras da base</t>
  </si>
  <si>
    <t>6.5.9</t>
  </si>
  <si>
    <t>6.6</t>
  </si>
  <si>
    <t>ELEMENTO ESCULTORIO</t>
  </si>
  <si>
    <t>6.6.1</t>
  </si>
  <si>
    <t>Limpeza manual</t>
  </si>
  <si>
    <t>6.6.2</t>
  </si>
  <si>
    <t>Remoção camada pictórica</t>
  </si>
  <si>
    <t>6.6.3</t>
  </si>
  <si>
    <t>6.6.4</t>
  </si>
  <si>
    <t>Recomposição da volumetria</t>
  </si>
  <si>
    <t>6.6.5</t>
  </si>
  <si>
    <t>6.6.6</t>
  </si>
  <si>
    <t>SUBTOTAL INTERVENÇÕES PAREDES - PRÉDIO ORIGINAL</t>
  </si>
  <si>
    <t>7.</t>
  </si>
  <si>
    <t>INTERVENÇÕES PAREDES - PRÉDIO AMPLIADO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</si>
  <si>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</si>
  <si>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</si>
  <si>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</si>
  <si>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</si>
  <si>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</si>
  <si>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</si>
  <si>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</si>
  <si>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</si>
  <si>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</si>
  <si>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</si>
  <si>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</si>
  <si>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</si>
  <si>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</si>
  <si>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</si>
  <si>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</si>
  <si>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</si>
  <si>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</si>
  <si>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</si>
  <si>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</si>
  <si>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</si>
  <si>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</si>
  <si>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</si>
  <si>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</si>
  <si>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</si>
  <si>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</si>
  <si>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</si>
  <si>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</si>
  <si>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</si>
  <si>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</si>
  <si>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</si>
  <si>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</si>
  <si>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</si>
  <si>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</si>
  <si>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</si>
  <si>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7.4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</si>
  <si>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</si>
  <si>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</si>
  <si>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</si>
  <si>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</si>
  <si>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</si>
  <si>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</si>
  <si>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</si>
  <si>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</si>
  <si>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</si>
  <si>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SUBTOTAL INTERVENÇÕES PAREDES - PRÉDIO AMPLIADO</t>
  </si>
  <si>
    <t>8.</t>
  </si>
  <si>
    <t>COBERTURAS</t>
  </si>
  <si>
    <t>8.1</t>
  </si>
  <si>
    <t xml:space="preserve">COBERTURA PRÉDIO ORIGINAL </t>
  </si>
  <si>
    <t>8.1.1</t>
  </si>
  <si>
    <t>Lavagem a jato de baixa pressão e desencrustração (telhas)</t>
  </si>
  <si>
    <t>8.1.2</t>
  </si>
  <si>
    <t xml:space="preserve">Remoção calhas, rufos  e acessórios </t>
  </si>
  <si>
    <t>8.1.3</t>
  </si>
  <si>
    <t>Remoção tubos de queda pluviais</t>
  </si>
  <si>
    <t>8.1.4</t>
  </si>
  <si>
    <t xml:space="preserve">Revisão, limpeza, conserto e tratamento madeiramento </t>
  </si>
  <si>
    <t>8.1.5</t>
  </si>
  <si>
    <t>Imunização e descupinização madeiramento</t>
  </si>
  <si>
    <t>8.1.6</t>
  </si>
  <si>
    <t xml:space="preserve">Substituição de telhas francesas </t>
  </si>
  <si>
    <t>8.1.7</t>
  </si>
  <si>
    <t>Calhas de platibanda em chapa galvanizada corte 70, chapa n°24</t>
  </si>
  <si>
    <t>8.1.8</t>
  </si>
  <si>
    <t>Calhas de água furtada em chapa galvanizada corte 50, chapa n°24</t>
  </si>
  <si>
    <t>8.1.9</t>
  </si>
  <si>
    <t>Rufos em chapa galvanizada corte 30, chapa n°24</t>
  </si>
  <si>
    <t>8.1.10</t>
  </si>
  <si>
    <t>Bocais chapa galvanizada chapa n°24</t>
  </si>
  <si>
    <t>8.1.11</t>
  </si>
  <si>
    <t>Tubos de queda chapa galvanizada chapa n°24</t>
  </si>
  <si>
    <t>8.2</t>
  </si>
  <si>
    <t>COBERTURA PRÉDIO AMPLIAÇÃO</t>
  </si>
  <si>
    <t>8.2.1</t>
  </si>
  <si>
    <t>8.2.2</t>
  </si>
  <si>
    <t>8.2.3</t>
  </si>
  <si>
    <t xml:space="preserve">Remoçao cobertura de telha fibrocimento/amianto </t>
  </si>
  <si>
    <t>8.2.4</t>
  </si>
  <si>
    <t>Deposição e descarte de telhas de fribrocimento/amianto (tipo D)</t>
  </si>
  <si>
    <t>8.2.5</t>
  </si>
  <si>
    <t>8.2.6</t>
  </si>
  <si>
    <t>8.2.7</t>
  </si>
  <si>
    <t>8.2.8</t>
  </si>
  <si>
    <t>8.2.9</t>
  </si>
  <si>
    <t>8.2.10</t>
  </si>
  <si>
    <t>8.3</t>
  </si>
  <si>
    <t>NOVA COBERTURA TELHA METÁLICA</t>
  </si>
  <si>
    <t>8.3.1</t>
  </si>
  <si>
    <t xml:space="preserve">Telha metálica termoacústica trapezoidal e=30mm </t>
  </si>
  <si>
    <t xml:space="preserve"> </t>
  </si>
  <si>
    <t>8.3.2</t>
  </si>
  <si>
    <t>Capeamentos em chapa metálica</t>
  </si>
  <si>
    <t>8.4</t>
  </si>
  <si>
    <t>LAJES SUPERIORES</t>
  </si>
  <si>
    <t>8.4.1</t>
  </si>
  <si>
    <t>8.4.2</t>
  </si>
  <si>
    <t>8.4.3</t>
  </si>
  <si>
    <t>8.4.4</t>
  </si>
  <si>
    <t>8.4.5</t>
  </si>
  <si>
    <t>8.5</t>
  </si>
  <si>
    <t>CÚPULA METÁLICA</t>
  </si>
  <si>
    <t>8.5.1</t>
  </si>
  <si>
    <t>Desmontagem e remontagem do gradil</t>
  </si>
  <si>
    <t>8.5.2</t>
  </si>
  <si>
    <t>Remoção pintura com removedor químico (gradil)</t>
  </si>
  <si>
    <t>8.5.3</t>
  </si>
  <si>
    <t>Tratamento corrosão e fundo anti corrosivo (gradil)</t>
  </si>
  <si>
    <t>8.5.4</t>
  </si>
  <si>
    <t>Pintura com tinta esmalte sintético 2 demãos (gradil)</t>
  </si>
  <si>
    <t>8.5.5</t>
  </si>
  <si>
    <t>Desmontagem e remontagem telhado metálico</t>
  </si>
  <si>
    <t>8.5.6</t>
  </si>
  <si>
    <t>Remoção pintura com removedor químico (telhado)</t>
  </si>
  <si>
    <t>8.5.7</t>
  </si>
  <si>
    <t>Tratamento corrosão e fundo anti corrosivo (telhado)</t>
  </si>
  <si>
    <t>8.5.8</t>
  </si>
  <si>
    <t>Pintura com tinta esmalte sintético 2 demãos (telhado)</t>
  </si>
  <si>
    <t>8.5.9</t>
  </si>
  <si>
    <t>Subcobertura com chapa de alumínio</t>
  </si>
  <si>
    <t xml:space="preserve">SUBTOTAL COBERTURA </t>
  </si>
  <si>
    <t>9.</t>
  </si>
  <si>
    <t>PISOS TERRAÇOS/PASSARELA</t>
  </si>
  <si>
    <t>9.1</t>
  </si>
  <si>
    <t>Remoçao dos pisos existentes e argamassas colante</t>
  </si>
  <si>
    <t>9.2</t>
  </si>
  <si>
    <t>Substituição dos ralos</t>
  </si>
  <si>
    <t>9.3</t>
  </si>
  <si>
    <t>9.4</t>
  </si>
  <si>
    <t>Impermeabilização com resina acrílica e véu de poliéster (e rodapé)</t>
  </si>
  <si>
    <t>9.5</t>
  </si>
  <si>
    <t>Execução piso de ladrilho hidráulico</t>
  </si>
  <si>
    <t>9.6</t>
  </si>
  <si>
    <t>Execução rodapé de ladrilho hidráulico</t>
  </si>
  <si>
    <t>SUBTOTAL TERRAÇOS</t>
  </si>
  <si>
    <t>10.</t>
  </si>
  <si>
    <t>ESQUADRIAS</t>
  </si>
  <si>
    <t>10.1</t>
  </si>
  <si>
    <t xml:space="preserve">MADEIRAS </t>
  </si>
  <si>
    <t>10.1.1</t>
  </si>
  <si>
    <t>Remoção pintura com removedor químico (esquadrias)</t>
  </si>
  <si>
    <t>10.1.2</t>
  </si>
  <si>
    <t>Restauro da madeira</t>
  </si>
  <si>
    <t>10.1.3</t>
  </si>
  <si>
    <t>Hidratação, Imunização e descupinização madeiramento</t>
  </si>
  <si>
    <t>10.1.4</t>
  </si>
  <si>
    <t>Substituição de vidros</t>
  </si>
  <si>
    <t>10.1.5</t>
  </si>
  <si>
    <t>Pintura com tinta esmalte sintético 2 demãos + fundo nivelador</t>
  </si>
  <si>
    <t>10.2</t>
  </si>
  <si>
    <t>GRADES</t>
  </si>
  <si>
    <t>10.2.1</t>
  </si>
  <si>
    <t>Remoção pintura com removedor químico (metal)</t>
  </si>
  <si>
    <t>10.2.2</t>
  </si>
  <si>
    <t>Tratamento corrosão e fundo anti corrosivo (metal)</t>
  </si>
  <si>
    <t>10.2.3</t>
  </si>
  <si>
    <t>Pintura com tinta esmalte sintético 2 demãos (metal)</t>
  </si>
  <si>
    <t>SUBTOTAL ESQUADRIAS</t>
  </si>
  <si>
    <t>11.</t>
  </si>
  <si>
    <t>GRADIS/GUARDA-CORPOS</t>
  </si>
  <si>
    <t>11.1</t>
  </si>
  <si>
    <t>11.2</t>
  </si>
  <si>
    <t>11.3</t>
  </si>
  <si>
    <t>11.4</t>
  </si>
  <si>
    <t>Remoção pintura com removedor químico (corrimão)</t>
  </si>
  <si>
    <t>11.5</t>
  </si>
  <si>
    <t>Reparos na madeira (corrimão)</t>
  </si>
  <si>
    <t>11.6</t>
  </si>
  <si>
    <t>Hidratação, Imunização e descupinização madeiramento (corrimão)</t>
  </si>
  <si>
    <t>11.7</t>
  </si>
  <si>
    <t>Pintura com tinta esmalte sintético 2 demãos + fundo nivelador (corrimão)</t>
  </si>
  <si>
    <t>12.</t>
  </si>
  <si>
    <t>DESMOBILIZAÇÃO E LIMPEZA FINAL</t>
  </si>
  <si>
    <t>12.1</t>
  </si>
  <si>
    <t>Desmontagem dos barracões</t>
  </si>
  <si>
    <t>12.2</t>
  </si>
  <si>
    <t>Desmontagem dos tapumes</t>
  </si>
  <si>
    <t>12.3</t>
  </si>
  <si>
    <t>Limpeza final da obra</t>
  </si>
  <si>
    <t>SUBTOTAL DESMOBILIZAÇÃO E LIMPEZA FINAL</t>
  </si>
  <si>
    <t>TOTAL FINAL</t>
  </si>
  <si>
    <r>
      <t>1. OBJETO:</t>
    </r>
    <r>
      <rPr>
        <sz val="11"/>
        <rFont val="Calibri"/>
        <family val="2"/>
        <scheme val="minor"/>
      </rPr>
      <t xml:space="preserve"> OBRAS DE RECUPERAÇÃO E RESTAURO  DE PRÉDIO TOMBADO PELO PATRIMÔNIO HISTÓRICO DA AG. CACHOEIRA DO SUL.</t>
    </r>
  </si>
  <si>
    <r>
      <t xml:space="preserve">3. PRAZO PARA EXECUÇÃO/ENTREGA: </t>
    </r>
    <r>
      <rPr>
        <sz val="11"/>
        <rFont val="Calibri"/>
        <family val="2"/>
        <scheme val="minor"/>
      </rPr>
      <t>365 dias corridos</t>
    </r>
  </si>
  <si>
    <t>2. ENDEREÇO DE EXECUÇÃO/ENTREGA: Rua Sete de Setembro, 1560, esquina com a Rua Getúlio Vargas, Cachoeira do Sul, Rio Grande do Sul./RS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</si>
</sst>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%"/>
    <numFmt numFmtId="166" formatCode="0.00000%"/>
    <numFmt numFmtId="167" formatCode="0.0000"/>
    <numFmt numFmtId="168" formatCode="00"/>
    <numFmt numFmtId="169" formatCode="0.000000%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11" fillId="0" borderId="0"/>
  </cellStyleXfs>
  <cellXfs count="8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166" fontId="1" fillId="0" borderId="0" xfId="1" applyNumberFormat="1" applyAlignment="1" applyProtection="1">
      <alignment horizontal="center" vertical="center"/>
      <protection hidden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66" fontId="1" fillId="0" borderId="0" xfId="1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6" fontId="1" fillId="0" borderId="0" xfId="1" applyNumberForma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 wrapText="1"/>
    </xf>
    <xf numFmtId="4" fontId="7" fillId="5" borderId="0" xfId="2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166" fontId="1" fillId="6" borderId="0" xfId="1" applyNumberFormat="1" applyFill="1" applyAlignment="1" applyProtection="1">
      <alignment horizontal="center" vertical="center" wrapText="1"/>
      <protection locked="0"/>
    </xf>
    <xf numFmtId="164" fontId="13" fillId="6" borderId="0" xfId="0" applyNumberFormat="1" applyFont="1" applyFill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>
      <alignment vertical="center" wrapText="1"/>
    </xf>
    <xf numFmtId="164" fontId="7" fillId="7" borderId="4" xfId="0" applyNumberFormat="1" applyFont="1" applyFill="1" applyBorder="1" applyAlignment="1">
      <alignment vertical="center" wrapText="1"/>
    </xf>
    <xf numFmtId="165" fontId="7" fillId="7" borderId="4" xfId="0" applyNumberFormat="1" applyFont="1" applyFill="1" applyBorder="1" applyAlignment="1">
      <alignment horizontal="center" vertical="center" wrapText="1"/>
    </xf>
    <xf numFmtId="166" fontId="1" fillId="7" borderId="4" xfId="1" applyNumberFormat="1" applyFill="1" applyBorder="1" applyAlignment="1">
      <alignment horizontal="center" vertical="center" wrapText="1"/>
    </xf>
    <xf numFmtId="1" fontId="7" fillId="8" borderId="4" xfId="0" applyNumberFormat="1" applyFont="1" applyFill="1" applyBorder="1" applyAlignment="1">
      <alignment vertical="center"/>
    </xf>
    <xf numFmtId="0" fontId="14" fillId="8" borderId="4" xfId="0" applyFont="1" applyFill="1" applyBorder="1" applyAlignment="1">
      <alignment horizontal="left" vertical="center" wrapText="1"/>
    </xf>
    <xf numFmtId="164" fontId="7" fillId="8" borderId="4" xfId="0" applyNumberFormat="1" applyFont="1" applyFill="1" applyBorder="1" applyAlignment="1">
      <alignment vertical="center"/>
    </xf>
    <xf numFmtId="165" fontId="14" fillId="8" borderId="4" xfId="0" applyNumberFormat="1" applyFont="1" applyFill="1" applyBorder="1" applyAlignment="1">
      <alignment horizontal="center" vertical="center" wrapText="1"/>
    </xf>
    <xf numFmtId="166" fontId="1" fillId="8" borderId="4" xfId="1" applyNumberFormat="1" applyFill="1" applyBorder="1" applyAlignment="1">
      <alignment horizontal="center" vertical="center"/>
    </xf>
    <xf numFmtId="164" fontId="14" fillId="8" borderId="4" xfId="0" applyNumberFormat="1" applyFont="1" applyFill="1" applyBorder="1" applyAlignment="1">
      <alignment horizontal="left" vertical="center" wrapText="1"/>
    </xf>
    <xf numFmtId="168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/>
    </xf>
    <xf numFmtId="166" fontId="1" fillId="0" borderId="4" xfId="1" applyNumberForma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" fontId="7" fillId="8" borderId="0" xfId="0" applyNumberFormat="1" applyFont="1" applyFill="1" applyAlignment="1">
      <alignment vertical="center"/>
    </xf>
    <xf numFmtId="0" fontId="14" fillId="8" borderId="0" xfId="0" applyFont="1" applyFill="1" applyAlignment="1">
      <alignment horizontal="left" vertical="center" wrapText="1"/>
    </xf>
    <xf numFmtId="164" fontId="7" fillId="8" borderId="0" xfId="0" applyNumberFormat="1" applyFont="1" applyFill="1" applyAlignment="1">
      <alignment vertical="center"/>
    </xf>
    <xf numFmtId="165" fontId="14" fillId="8" borderId="0" xfId="0" applyNumberFormat="1" applyFont="1" applyFill="1" applyAlignment="1">
      <alignment horizontal="center" vertical="center" wrapText="1"/>
    </xf>
    <xf numFmtId="166" fontId="1" fillId="8" borderId="0" xfId="1" applyNumberFormat="1" applyFill="1" applyAlignment="1">
      <alignment horizontal="center" vertical="center"/>
    </xf>
    <xf numFmtId="164" fontId="14" fillId="8" borderId="0" xfId="0" applyNumberFormat="1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164" fontId="7" fillId="7" borderId="0" xfId="0" applyNumberFormat="1" applyFont="1" applyFill="1" applyAlignment="1">
      <alignment vertical="center" wrapText="1"/>
    </xf>
    <xf numFmtId="165" fontId="7" fillId="7" borderId="0" xfId="0" applyNumberFormat="1" applyFont="1" applyFill="1" applyAlignment="1">
      <alignment horizontal="center" vertical="center" wrapText="1"/>
    </xf>
    <xf numFmtId="166" fontId="1" fillId="7" borderId="0" xfId="1" applyNumberFormat="1" applyFill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/>
    </xf>
    <xf numFmtId="169" fontId="1" fillId="0" borderId="4" xfId="1" applyNumberFormat="1" applyBorder="1" applyAlignment="1">
      <alignment horizontal="center" vertical="center"/>
    </xf>
    <xf numFmtId="166" fontId="1" fillId="0" borderId="4" xfId="1" applyNumberFormat="1" applyBorder="1" applyAlignment="1">
      <alignment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5" fontId="7" fillId="9" borderId="0" xfId="0" applyNumberFormat="1" applyFont="1" applyFill="1" applyAlignment="1">
      <alignment horizontal="center" vertical="center" wrapText="1"/>
    </xf>
    <xf numFmtId="166" fontId="1" fillId="9" borderId="0" xfId="1" applyNumberFormat="1" applyFill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7" fillId="7" borderId="0" xfId="0" applyNumberFormat="1" applyFont="1" applyFill="1" applyAlignment="1" applyProtection="1">
      <alignment vertical="center" wrapText="1"/>
      <protection locked="0"/>
    </xf>
    <xf numFmtId="164" fontId="7" fillId="9" borderId="0" xfId="0" applyNumberFormat="1" applyFont="1" applyFill="1" applyAlignment="1" applyProtection="1">
      <alignment vertical="center" wrapText="1"/>
      <protection locked="0"/>
    </xf>
    <xf numFmtId="166" fontId="1" fillId="0" borderId="4" xfId="1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7" fillId="5" borderId="0" xfId="2" applyNumberFormat="1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49" fontId="7" fillId="4" borderId="0" xfId="2" applyNumberFormat="1" applyFont="1" applyFill="1" applyAlignment="1" applyProtection="1">
      <alignment horizontal="center" vertical="center" wrapText="1"/>
      <protection locked="0"/>
    </xf>
    <xf numFmtId="0" fontId="12" fillId="4" borderId="0" xfId="2" applyFont="1" applyFill="1" applyAlignment="1" applyProtection="1">
      <alignment horizontal="center" vertical="center" wrapText="1"/>
      <protection locked="0"/>
    </xf>
    <xf numFmtId="164" fontId="12" fillId="4" borderId="0" xfId="2" applyNumberFormat="1" applyFont="1" applyFill="1" applyAlignment="1" applyProtection="1">
      <alignment horizontal="center" vertical="center" wrapText="1"/>
      <protection locked="0"/>
    </xf>
    <xf numFmtId="165" fontId="12" fillId="4" borderId="0" xfId="2" applyNumberFormat="1" applyFont="1" applyFill="1" applyAlignment="1" applyProtection="1">
      <alignment horizontal="center" vertical="center" wrapText="1"/>
      <protection locked="0"/>
    </xf>
  </cellXfs>
  <cellStyles count="3">
    <cellStyle name="Normal" xfId="0" builtinId="0"/>
    <cellStyle name="Porcentagem" xfId="1" builtinId="5"/>
    <cellStyle name="TableStyleLight1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senhos/AG&#202;NCIAS/Cachoeira%20do%20Sul/OR&#199;AMENTO/Or&#231;amento%20Banrisul%20Cachoeira%20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Quantitativo"/>
      <sheetName val="Composições"/>
      <sheetName val="Insumos MO"/>
      <sheetName val="Insumos MAT"/>
      <sheetName val="Composições Secundárias"/>
      <sheetName val="BDI Banrisul"/>
      <sheetName val="BDI Restauro CAGE"/>
      <sheetName val="Links"/>
      <sheetName val="BDI Equipamento CAGE"/>
    </sheetNames>
    <sheetDataSet>
      <sheetData sheetId="0">
        <row r="6">
          <cell r="K6">
            <v>1.1319999999999999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303"/>
  <sheetViews>
    <sheetView tabSelected="1" zoomScale="70" zoomScaleNormal="70" workbookViewId="0">
      <selection activeCell="B11" sqref="B11:B12"/>
    </sheetView>
  </sheetViews>
  <sheetFormatPr defaultRowHeight="12.75" x14ac:dyDescent="0.2"/>
  <cols>
    <col min="1" max="1" width="1.7109375" style="29" customWidth="1"/>
    <col min="2" max="2" width="8.28515625" style="29" customWidth="1"/>
    <col min="3" max="3" width="29.7109375" style="29" customWidth="1"/>
    <col min="4" max="4" width="12.28515625" style="66" customWidth="1"/>
    <col min="5" max="5" width="10.85546875" style="67" customWidth="1"/>
    <col min="6" max="6" width="12.28515625" style="15" bestFit="1" customWidth="1"/>
    <col min="7" max="7" width="17.7109375" style="66" bestFit="1" customWidth="1"/>
    <col min="8" max="8" width="12.28515625" style="29" bestFit="1" customWidth="1"/>
    <col min="9" max="9" width="17.7109375" style="29" bestFit="1" customWidth="1"/>
    <col min="10" max="10" width="12.28515625" style="29" bestFit="1" customWidth="1"/>
    <col min="11" max="11" width="17.7109375" style="29" bestFit="1" customWidth="1"/>
    <col min="12" max="12" width="13.7109375" style="29" bestFit="1" customWidth="1"/>
    <col min="13" max="13" width="17.7109375" style="29" bestFit="1" customWidth="1"/>
    <col min="14" max="14" width="12.28515625" style="29" bestFit="1" customWidth="1"/>
    <col min="15" max="15" width="17.7109375" style="29" bestFit="1" customWidth="1"/>
    <col min="16" max="16" width="12.28515625" style="29" bestFit="1" customWidth="1"/>
    <col min="17" max="17" width="17.7109375" style="29" bestFit="1" customWidth="1"/>
    <col min="18" max="18" width="12.28515625" style="29" bestFit="1" customWidth="1"/>
    <col min="19" max="19" width="17.7109375" style="29" bestFit="1" customWidth="1"/>
    <col min="20" max="20" width="12.28515625" style="29" bestFit="1" customWidth="1"/>
    <col min="21" max="21" width="17.7109375" style="29" bestFit="1" customWidth="1"/>
    <col min="22" max="22" width="11.28515625" style="29" bestFit="1" customWidth="1"/>
    <col min="23" max="23" width="17.7109375" style="29" bestFit="1" customWidth="1"/>
    <col min="24" max="24" width="12.28515625" style="29" bestFit="1" customWidth="1"/>
    <col min="25" max="25" width="17.7109375" style="29" bestFit="1" customWidth="1"/>
    <col min="26" max="26" width="11.28515625" style="29" bestFit="1" customWidth="1"/>
    <col min="27" max="27" width="18" style="29" bestFit="1" customWidth="1"/>
    <col min="28" max="28" width="12.28515625" style="29" bestFit="1" customWidth="1"/>
    <col min="29" max="29" width="17.7109375" style="29" bestFit="1" customWidth="1"/>
    <col min="30" max="30" width="2.5703125" style="29" customWidth="1"/>
    <col min="31" max="31" width="13.7109375" style="29" bestFit="1" customWidth="1"/>
    <col min="32" max="32" width="20.5703125" style="29" bestFit="1" customWidth="1"/>
    <col min="33" max="33" width="1.5703125" style="29" customWidth="1"/>
    <col min="34" max="34" width="14.42578125" style="7" customWidth="1"/>
    <col min="35" max="16384" width="9.140625" style="29"/>
  </cols>
  <sheetData>
    <row r="2" spans="2:34" s="6" customFormat="1" ht="18.75" customHeight="1" x14ac:dyDescent="0.2">
      <c r="B2" s="1" t="s">
        <v>0</v>
      </c>
      <c r="C2" s="1"/>
      <c r="D2" s="2"/>
      <c r="E2" s="3"/>
      <c r="F2" s="4"/>
      <c r="G2" s="2"/>
      <c r="H2" s="1"/>
      <c r="I2" s="1"/>
      <c r="J2" s="75" t="s">
        <v>1</v>
      </c>
      <c r="K2" s="75"/>
      <c r="L2" s="75"/>
      <c r="M2" s="5"/>
      <c r="AH2" s="7"/>
    </row>
    <row r="3" spans="2:34" s="6" customFormat="1" ht="9" customHeight="1" x14ac:dyDescent="0.2">
      <c r="C3" s="8"/>
      <c r="D3" s="9"/>
      <c r="E3" s="10"/>
      <c r="F3" s="11"/>
      <c r="G3" s="9"/>
      <c r="H3" s="8"/>
      <c r="I3" s="8"/>
      <c r="J3" s="75"/>
      <c r="K3" s="75"/>
      <c r="L3" s="75"/>
      <c r="M3" s="5"/>
      <c r="AH3" s="7"/>
    </row>
    <row r="4" spans="2:34" s="6" customFormat="1" ht="15" x14ac:dyDescent="0.2">
      <c r="B4" s="1" t="s">
        <v>419</v>
      </c>
      <c r="C4" s="8"/>
      <c r="D4" s="9"/>
      <c r="E4" s="10"/>
      <c r="F4" s="11"/>
      <c r="G4" s="9"/>
      <c r="H4" s="8"/>
      <c r="I4" s="8"/>
      <c r="J4" s="5"/>
      <c r="K4" s="5"/>
      <c r="L4" s="5"/>
      <c r="M4" s="5"/>
      <c r="AH4" s="7">
        <v>0</v>
      </c>
    </row>
    <row r="5" spans="2:34" s="6" customFormat="1" ht="15" x14ac:dyDescent="0.2">
      <c r="B5" s="12" t="s">
        <v>421</v>
      </c>
      <c r="C5" s="12"/>
      <c r="D5" s="13"/>
      <c r="E5" s="14"/>
      <c r="F5" s="15"/>
      <c r="G5" s="16"/>
      <c r="H5" s="17"/>
      <c r="I5" s="17"/>
      <c r="J5" s="76" t="s">
        <v>2</v>
      </c>
      <c r="K5" s="77"/>
      <c r="L5" s="18">
        <v>0.25</v>
      </c>
      <c r="M5" s="5"/>
      <c r="AH5" s="7"/>
    </row>
    <row r="6" spans="2:34" s="6" customFormat="1" ht="15" x14ac:dyDescent="0.2">
      <c r="B6" s="19" t="s">
        <v>420</v>
      </c>
      <c r="C6" s="19"/>
      <c r="D6" s="13"/>
      <c r="E6" s="20"/>
      <c r="F6" s="15"/>
      <c r="G6" s="16"/>
      <c r="H6" s="17"/>
      <c r="I6" s="17"/>
      <c r="J6" s="21"/>
      <c r="K6" s="22"/>
      <c r="L6" s="18"/>
      <c r="M6" s="5"/>
      <c r="AH6" s="7"/>
    </row>
    <row r="7" spans="2:34" s="6" customFormat="1" ht="21.75" customHeight="1" x14ac:dyDescent="0.2">
      <c r="B7" s="12" t="s">
        <v>3</v>
      </c>
      <c r="C7" s="12"/>
      <c r="D7" s="17"/>
      <c r="E7" s="14"/>
      <c r="F7" s="15"/>
      <c r="G7" s="16"/>
      <c r="H7" s="17"/>
      <c r="I7" s="17"/>
      <c r="J7" s="78" t="s">
        <v>4</v>
      </c>
      <c r="K7" s="77"/>
      <c r="L7" s="18">
        <f>[1]Orçamento!K6</f>
        <v>1.1319999999999999</v>
      </c>
      <c r="M7" s="5"/>
      <c r="AH7" s="7"/>
    </row>
    <row r="8" spans="2:34" s="6" customFormat="1" ht="15" x14ac:dyDescent="0.2">
      <c r="B8" s="12" t="s">
        <v>5</v>
      </c>
      <c r="C8" s="12"/>
      <c r="D8" s="17"/>
      <c r="E8" s="14"/>
      <c r="F8" s="15"/>
      <c r="G8" s="16"/>
      <c r="H8" s="17"/>
      <c r="I8" s="17"/>
      <c r="J8" s="79"/>
      <c r="K8" s="79"/>
      <c r="L8" s="18"/>
      <c r="M8" s="5"/>
      <c r="AH8" s="7"/>
    </row>
    <row r="9" spans="2:34" s="6" customFormat="1" ht="15" x14ac:dyDescent="0.2">
      <c r="B9" s="12" t="s">
        <v>6</v>
      </c>
      <c r="C9" s="23"/>
      <c r="D9" s="24"/>
      <c r="E9" s="25"/>
      <c r="F9" s="11"/>
      <c r="G9" s="24"/>
      <c r="H9" s="24"/>
      <c r="I9" s="24"/>
      <c r="J9" s="26"/>
      <c r="L9" s="27"/>
      <c r="M9" s="5"/>
      <c r="AH9" s="7"/>
    </row>
    <row r="10" spans="2:34" s="6" customFormat="1" ht="15" x14ac:dyDescent="0.2">
      <c r="B10" s="12"/>
      <c r="C10" s="23"/>
      <c r="D10" s="24"/>
      <c r="E10" s="25"/>
      <c r="F10" s="11"/>
      <c r="G10" s="24"/>
      <c r="H10" s="24"/>
      <c r="I10" s="24"/>
      <c r="J10" s="26"/>
      <c r="L10" s="27"/>
      <c r="M10" s="5"/>
      <c r="AH10" s="7"/>
    </row>
    <row r="11" spans="2:34" ht="12.75" customHeight="1" x14ac:dyDescent="0.2">
      <c r="B11" s="80" t="s">
        <v>7</v>
      </c>
      <c r="C11" s="81" t="s">
        <v>8</v>
      </c>
      <c r="D11" s="82" t="s">
        <v>9</v>
      </c>
      <c r="E11" s="83" t="s">
        <v>10</v>
      </c>
      <c r="F11" s="74" t="s">
        <v>11</v>
      </c>
      <c r="G11" s="74"/>
      <c r="H11" s="74" t="s">
        <v>12</v>
      </c>
      <c r="I11" s="74"/>
      <c r="J11" s="74" t="s">
        <v>13</v>
      </c>
      <c r="K11" s="74"/>
      <c r="L11" s="74" t="s">
        <v>14</v>
      </c>
      <c r="M11" s="74"/>
      <c r="N11" s="74" t="s">
        <v>15</v>
      </c>
      <c r="O11" s="74"/>
      <c r="P11" s="74" t="s">
        <v>16</v>
      </c>
      <c r="Q11" s="74"/>
      <c r="R11" s="74" t="s">
        <v>17</v>
      </c>
      <c r="S11" s="74"/>
      <c r="T11" s="74" t="s">
        <v>18</v>
      </c>
      <c r="U11" s="74"/>
      <c r="V11" s="74" t="s">
        <v>19</v>
      </c>
      <c r="W11" s="74"/>
      <c r="X11" s="74" t="s">
        <v>20</v>
      </c>
      <c r="Y11" s="74"/>
      <c r="Z11" s="74" t="s">
        <v>21</v>
      </c>
      <c r="AA11" s="74"/>
      <c r="AB11" s="74" t="s">
        <v>22</v>
      </c>
      <c r="AC11" s="74"/>
      <c r="AD11" s="28"/>
      <c r="AE11" s="74" t="s">
        <v>23</v>
      </c>
      <c r="AF11" s="74"/>
    </row>
    <row r="12" spans="2:34" x14ac:dyDescent="0.2">
      <c r="B12" s="80"/>
      <c r="C12" s="81"/>
      <c r="D12" s="82"/>
      <c r="E12" s="83"/>
      <c r="F12" s="30" t="s">
        <v>24</v>
      </c>
      <c r="G12" s="31" t="s">
        <v>25</v>
      </c>
      <c r="H12" s="31" t="s">
        <v>24</v>
      </c>
      <c r="I12" s="31" t="s">
        <v>25</v>
      </c>
      <c r="J12" s="31" t="s">
        <v>24</v>
      </c>
      <c r="K12" s="31" t="s">
        <v>25</v>
      </c>
      <c r="L12" s="31" t="s">
        <v>24</v>
      </c>
      <c r="M12" s="31" t="s">
        <v>25</v>
      </c>
      <c r="N12" s="31" t="s">
        <v>24</v>
      </c>
      <c r="O12" s="31" t="s">
        <v>25</v>
      </c>
      <c r="P12" s="31" t="s">
        <v>24</v>
      </c>
      <c r="Q12" s="31" t="s">
        <v>25</v>
      </c>
      <c r="R12" s="31" t="s">
        <v>24</v>
      </c>
      <c r="S12" s="31" t="s">
        <v>25</v>
      </c>
      <c r="T12" s="31" t="s">
        <v>24</v>
      </c>
      <c r="U12" s="31" t="s">
        <v>25</v>
      </c>
      <c r="V12" s="31" t="s">
        <v>24</v>
      </c>
      <c r="W12" s="31" t="s">
        <v>25</v>
      </c>
      <c r="X12" s="31" t="s">
        <v>24</v>
      </c>
      <c r="Y12" s="31" t="s">
        <v>25</v>
      </c>
      <c r="Z12" s="31" t="s">
        <v>24</v>
      </c>
      <c r="AA12" s="31" t="s">
        <v>25</v>
      </c>
      <c r="AB12" s="31" t="s">
        <v>24</v>
      </c>
      <c r="AC12" s="31" t="s">
        <v>25</v>
      </c>
      <c r="AD12" s="31"/>
      <c r="AE12" s="31" t="s">
        <v>24</v>
      </c>
      <c r="AF12" s="31" t="s">
        <v>25</v>
      </c>
    </row>
    <row r="13" spans="2:34" x14ac:dyDescent="0.2">
      <c r="B13" s="32" t="s">
        <v>26</v>
      </c>
      <c r="C13" s="32" t="s">
        <v>27</v>
      </c>
      <c r="D13" s="33"/>
      <c r="E13" s="34"/>
      <c r="F13" s="35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2:34" x14ac:dyDescent="0.2">
      <c r="B14" s="36" t="s">
        <v>28</v>
      </c>
      <c r="C14" s="37" t="s">
        <v>29</v>
      </c>
      <c r="D14" s="38"/>
      <c r="E14" s="39"/>
      <c r="F14" s="40"/>
      <c r="G14" s="41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  <c r="V14" s="36"/>
      <c r="W14" s="37"/>
      <c r="X14" s="36"/>
      <c r="Y14" s="37"/>
      <c r="Z14" s="37"/>
      <c r="AA14" s="37"/>
      <c r="AB14" s="37"/>
      <c r="AC14" s="37"/>
      <c r="AD14" s="37"/>
      <c r="AE14" s="36"/>
      <c r="AF14" s="37"/>
    </row>
    <row r="15" spans="2:34" ht="25.5" x14ac:dyDescent="0.2">
      <c r="B15" s="42" t="s">
        <v>30</v>
      </c>
      <c r="C15" s="43" t="s">
        <v>31</v>
      </c>
      <c r="D15" s="68">
        <v>0</v>
      </c>
      <c r="E15" s="45" t="e">
        <f>D15/$D$303</f>
        <v>#DIV/0!</v>
      </c>
      <c r="F15" s="46">
        <f t="shared" ref="F15:AB19" si="0">1/12</f>
        <v>8.3333333333333329E-2</v>
      </c>
      <c r="G15" s="68">
        <f>ROUNDUP($D$15*F15,2)</f>
        <v>0</v>
      </c>
      <c r="H15" s="47">
        <f t="shared" si="0"/>
        <v>8.3333333333333329E-2</v>
      </c>
      <c r="I15" s="68">
        <f t="shared" ref="I15" si="1">ROUNDUP($D$15*H15,2)</f>
        <v>0</v>
      </c>
      <c r="J15" s="47">
        <f t="shared" si="0"/>
        <v>8.3333333333333329E-2</v>
      </c>
      <c r="K15" s="68">
        <f t="shared" ref="K15" si="2">ROUNDUP($D$15*J15,2)</f>
        <v>0</v>
      </c>
      <c r="L15" s="47">
        <f t="shared" si="0"/>
        <v>8.3333333333333329E-2</v>
      </c>
      <c r="M15" s="68">
        <f t="shared" ref="M15" si="3">ROUNDUP($D$15*L15,2)</f>
        <v>0</v>
      </c>
      <c r="N15" s="47">
        <f t="shared" si="0"/>
        <v>8.3333333333333329E-2</v>
      </c>
      <c r="O15" s="68">
        <f t="shared" ref="O15" si="4">ROUNDUP($D$15*N15,2)</f>
        <v>0</v>
      </c>
      <c r="P15" s="47">
        <f t="shared" si="0"/>
        <v>8.3333333333333329E-2</v>
      </c>
      <c r="Q15" s="68">
        <f t="shared" ref="Q15" si="5">ROUNDUP($D$15*P15,2)</f>
        <v>0</v>
      </c>
      <c r="R15" s="47">
        <f t="shared" si="0"/>
        <v>8.3333333333333329E-2</v>
      </c>
      <c r="S15" s="68">
        <f t="shared" ref="S15" si="6">ROUNDUP($D$15*R15,2)</f>
        <v>0</v>
      </c>
      <c r="T15" s="47">
        <f t="shared" si="0"/>
        <v>8.3333333333333329E-2</v>
      </c>
      <c r="U15" s="68">
        <f t="shared" ref="U15" si="7">ROUNDUP($D$15*T15,2)</f>
        <v>0</v>
      </c>
      <c r="V15" s="47">
        <f t="shared" si="0"/>
        <v>8.3333333333333329E-2</v>
      </c>
      <c r="W15" s="68">
        <f t="shared" ref="W15" si="8">ROUNDUP($D$15*V15,2)</f>
        <v>0</v>
      </c>
      <c r="X15" s="47">
        <f t="shared" si="0"/>
        <v>8.3333333333333329E-2</v>
      </c>
      <c r="Y15" s="68">
        <f t="shared" ref="Y15" si="9">ROUNDUP($D$15*X15,2)</f>
        <v>0</v>
      </c>
      <c r="Z15" s="47">
        <f t="shared" si="0"/>
        <v>8.3333333333333329E-2</v>
      </c>
      <c r="AA15" s="68">
        <f t="shared" ref="AA15" si="10">ROUNDUP($D$15*Z15,2)</f>
        <v>0</v>
      </c>
      <c r="AB15" s="47">
        <f t="shared" si="0"/>
        <v>8.3333333333333329E-2</v>
      </c>
      <c r="AC15" s="68">
        <f t="shared" ref="AC15" si="11">ROUNDUP($D$15*AB15,2)</f>
        <v>0</v>
      </c>
      <c r="AD15" s="44"/>
      <c r="AE15" s="45">
        <f t="shared" ref="AE15:AE19" si="12">X15+F15+H15+J15+L15+N15+P15+R15+T15+V15+Z15+AB15</f>
        <v>1</v>
      </c>
      <c r="AF15" s="44">
        <f>G15+I15+K15+M15+O15+Q15+S15+U15+W15+Y15+AA15+AC15</f>
        <v>0</v>
      </c>
      <c r="AH15" s="7">
        <f>AF15-D15</f>
        <v>0</v>
      </c>
    </row>
    <row r="16" spans="2:34" ht="25.5" x14ac:dyDescent="0.2">
      <c r="B16" s="42" t="s">
        <v>32</v>
      </c>
      <c r="C16" s="43" t="s">
        <v>33</v>
      </c>
      <c r="D16" s="68">
        <v>0</v>
      </c>
      <c r="E16" s="45" t="e">
        <f t="shared" ref="E16:E19" si="13">D16/$D$303</f>
        <v>#DIV/0!</v>
      </c>
      <c r="F16" s="46">
        <f t="shared" si="0"/>
        <v>8.3333333333333329E-2</v>
      </c>
      <c r="G16" s="68">
        <f>ROUNDUP($D$16*F16,2)</f>
        <v>0</v>
      </c>
      <c r="H16" s="47">
        <f t="shared" si="0"/>
        <v>8.3333333333333329E-2</v>
      </c>
      <c r="I16" s="68">
        <f t="shared" ref="I16" si="14">ROUNDUP($D$16*H16,2)</f>
        <v>0</v>
      </c>
      <c r="J16" s="47">
        <f t="shared" si="0"/>
        <v>8.3333333333333329E-2</v>
      </c>
      <c r="K16" s="68">
        <f t="shared" ref="K16" si="15">ROUNDUP($D$16*J16,2)</f>
        <v>0</v>
      </c>
      <c r="L16" s="47">
        <f t="shared" si="0"/>
        <v>8.3333333333333329E-2</v>
      </c>
      <c r="M16" s="68">
        <f t="shared" ref="M16" si="16">ROUNDUP($D$16*L16,2)</f>
        <v>0</v>
      </c>
      <c r="N16" s="47">
        <f t="shared" si="0"/>
        <v>8.3333333333333329E-2</v>
      </c>
      <c r="O16" s="68">
        <f t="shared" ref="O16" si="17">ROUNDUP($D$16*N16,2)</f>
        <v>0</v>
      </c>
      <c r="P16" s="47">
        <f t="shared" si="0"/>
        <v>8.3333333333333329E-2</v>
      </c>
      <c r="Q16" s="68">
        <f t="shared" ref="Q16" si="18">ROUNDUP($D$16*P16,2)</f>
        <v>0</v>
      </c>
      <c r="R16" s="47">
        <f t="shared" si="0"/>
        <v>8.3333333333333329E-2</v>
      </c>
      <c r="S16" s="68">
        <f t="shared" ref="S16" si="19">ROUNDUP($D$16*R16,2)</f>
        <v>0</v>
      </c>
      <c r="T16" s="47">
        <f t="shared" si="0"/>
        <v>8.3333333333333329E-2</v>
      </c>
      <c r="U16" s="68">
        <f t="shared" ref="U16" si="20">ROUNDUP($D$16*T16,2)</f>
        <v>0</v>
      </c>
      <c r="V16" s="47">
        <f t="shared" si="0"/>
        <v>8.3333333333333329E-2</v>
      </c>
      <c r="W16" s="68">
        <f t="shared" ref="W16" si="21">ROUNDUP($D$16*V16,2)</f>
        <v>0</v>
      </c>
      <c r="X16" s="47">
        <f t="shared" si="0"/>
        <v>8.3333333333333329E-2</v>
      </c>
      <c r="Y16" s="68">
        <f t="shared" ref="Y16" si="22">ROUNDUP($D$16*X16,2)</f>
        <v>0</v>
      </c>
      <c r="Z16" s="47">
        <f t="shared" si="0"/>
        <v>8.3333333333333329E-2</v>
      </c>
      <c r="AA16" s="68">
        <f t="shared" ref="AA16" si="23">ROUNDUP($D$16*Z16,2)</f>
        <v>0</v>
      </c>
      <c r="AB16" s="47">
        <f t="shared" si="0"/>
        <v>8.3333333333333329E-2</v>
      </c>
      <c r="AC16" s="68">
        <f t="shared" ref="AC16" si="24">ROUNDUP($D$16*AB16,2)</f>
        <v>0</v>
      </c>
      <c r="AD16" s="44"/>
      <c r="AE16" s="45">
        <f t="shared" si="12"/>
        <v>1</v>
      </c>
      <c r="AF16" s="44">
        <f t="shared" ref="AF16:AF19" si="25">G16+I16+K16+M16+O16+Q16+S16+U16+W16+Y16+AA16+AC16</f>
        <v>0</v>
      </c>
      <c r="AH16" s="7">
        <f t="shared" ref="AH16:AH77" si="26">AF16-D16</f>
        <v>0</v>
      </c>
    </row>
    <row r="17" spans="2:34" x14ac:dyDescent="0.2">
      <c r="B17" s="42" t="s">
        <v>34</v>
      </c>
      <c r="C17" s="43" t="s">
        <v>35</v>
      </c>
      <c r="D17" s="68">
        <v>0</v>
      </c>
      <c r="E17" s="45" t="e">
        <f t="shared" si="13"/>
        <v>#DIV/0!</v>
      </c>
      <c r="F17" s="46">
        <f t="shared" si="0"/>
        <v>8.3333333333333329E-2</v>
      </c>
      <c r="G17" s="68">
        <f>ROUNDUP($D$17*F17,2)</f>
        <v>0</v>
      </c>
      <c r="H17" s="47">
        <f t="shared" si="0"/>
        <v>8.3333333333333329E-2</v>
      </c>
      <c r="I17" s="68">
        <f t="shared" ref="I17" si="27">ROUNDUP($D$17*H17,2)</f>
        <v>0</v>
      </c>
      <c r="J17" s="47">
        <f t="shared" si="0"/>
        <v>8.3333333333333329E-2</v>
      </c>
      <c r="K17" s="68">
        <f t="shared" ref="K17" si="28">ROUNDUP($D$17*J17,2)</f>
        <v>0</v>
      </c>
      <c r="L17" s="47">
        <f t="shared" si="0"/>
        <v>8.3333333333333329E-2</v>
      </c>
      <c r="M17" s="68">
        <f t="shared" ref="M17" si="29">ROUNDUP($D$17*L17,2)</f>
        <v>0</v>
      </c>
      <c r="N17" s="47">
        <f t="shared" si="0"/>
        <v>8.3333333333333329E-2</v>
      </c>
      <c r="O17" s="68">
        <f t="shared" ref="O17" si="30">ROUNDUP($D$17*N17,2)</f>
        <v>0</v>
      </c>
      <c r="P17" s="47">
        <f t="shared" si="0"/>
        <v>8.3333333333333329E-2</v>
      </c>
      <c r="Q17" s="68">
        <f t="shared" ref="Q17" si="31">ROUNDUP($D$17*P17,2)</f>
        <v>0</v>
      </c>
      <c r="R17" s="47">
        <f t="shared" si="0"/>
        <v>8.3333333333333329E-2</v>
      </c>
      <c r="S17" s="68">
        <f t="shared" ref="S17" si="32">ROUNDUP($D$17*R17,2)</f>
        <v>0</v>
      </c>
      <c r="T17" s="47">
        <f t="shared" si="0"/>
        <v>8.3333333333333329E-2</v>
      </c>
      <c r="U17" s="68">
        <f t="shared" ref="U17" si="33">ROUNDUP($D$17*T17,2)</f>
        <v>0</v>
      </c>
      <c r="V17" s="47">
        <f t="shared" si="0"/>
        <v>8.3333333333333329E-2</v>
      </c>
      <c r="W17" s="68">
        <f t="shared" ref="W17" si="34">ROUNDUP($D$17*V17,2)</f>
        <v>0</v>
      </c>
      <c r="X17" s="47">
        <f t="shared" si="0"/>
        <v>8.3333333333333329E-2</v>
      </c>
      <c r="Y17" s="68">
        <f t="shared" ref="Y17" si="35">ROUNDUP($D$17*X17,2)</f>
        <v>0</v>
      </c>
      <c r="Z17" s="47">
        <f t="shared" si="0"/>
        <v>8.3333333333333329E-2</v>
      </c>
      <c r="AA17" s="68">
        <f t="shared" ref="AA17" si="36">ROUNDUP($D$17*Z17,2)</f>
        <v>0</v>
      </c>
      <c r="AB17" s="47">
        <f t="shared" si="0"/>
        <v>8.3333333333333329E-2</v>
      </c>
      <c r="AC17" s="68">
        <f t="shared" ref="AC17" si="37">ROUNDUP($D$17*AB17,2)</f>
        <v>0</v>
      </c>
      <c r="AD17" s="44"/>
      <c r="AE17" s="45">
        <f t="shared" si="12"/>
        <v>1</v>
      </c>
      <c r="AF17" s="44">
        <f t="shared" si="25"/>
        <v>0</v>
      </c>
      <c r="AH17" s="7">
        <f t="shared" si="26"/>
        <v>0</v>
      </c>
    </row>
    <row r="18" spans="2:34" ht="25.5" x14ac:dyDescent="0.2">
      <c r="B18" s="42" t="s">
        <v>36</v>
      </c>
      <c r="C18" s="43" t="s">
        <v>37</v>
      </c>
      <c r="D18" s="68">
        <v>0</v>
      </c>
      <c r="E18" s="45" t="e">
        <f t="shared" si="13"/>
        <v>#DIV/0!</v>
      </c>
      <c r="F18" s="46">
        <f t="shared" si="0"/>
        <v>8.3333333333333329E-2</v>
      </c>
      <c r="G18" s="68">
        <f>ROUNDUP($D$18*F18,2)</f>
        <v>0</v>
      </c>
      <c r="H18" s="47">
        <f t="shared" si="0"/>
        <v>8.3333333333333329E-2</v>
      </c>
      <c r="I18" s="68">
        <f t="shared" ref="I18" si="38">ROUNDUP($D$18*H18,2)</f>
        <v>0</v>
      </c>
      <c r="J18" s="47">
        <f t="shared" si="0"/>
        <v>8.3333333333333329E-2</v>
      </c>
      <c r="K18" s="68">
        <f t="shared" ref="K18" si="39">ROUNDUP($D$18*J18,2)</f>
        <v>0</v>
      </c>
      <c r="L18" s="47">
        <f t="shared" si="0"/>
        <v>8.3333333333333329E-2</v>
      </c>
      <c r="M18" s="68">
        <f t="shared" ref="M18" si="40">ROUNDUP($D$18*L18,2)</f>
        <v>0</v>
      </c>
      <c r="N18" s="47">
        <f t="shared" si="0"/>
        <v>8.3333333333333329E-2</v>
      </c>
      <c r="O18" s="68">
        <f t="shared" ref="O18" si="41">ROUNDUP($D$18*N18,2)</f>
        <v>0</v>
      </c>
      <c r="P18" s="47">
        <f t="shared" si="0"/>
        <v>8.3333333333333329E-2</v>
      </c>
      <c r="Q18" s="68">
        <f t="shared" ref="Q18" si="42">ROUNDUP($D$18*P18,2)</f>
        <v>0</v>
      </c>
      <c r="R18" s="47">
        <f t="shared" si="0"/>
        <v>8.3333333333333329E-2</v>
      </c>
      <c r="S18" s="68">
        <f t="shared" ref="S18" si="43">ROUNDUP($D$18*R18,2)</f>
        <v>0</v>
      </c>
      <c r="T18" s="47">
        <f t="shared" si="0"/>
        <v>8.3333333333333329E-2</v>
      </c>
      <c r="U18" s="68">
        <f t="shared" ref="U18" si="44">ROUNDUP($D$18*T18,2)</f>
        <v>0</v>
      </c>
      <c r="V18" s="47">
        <f t="shared" si="0"/>
        <v>8.3333333333333329E-2</v>
      </c>
      <c r="W18" s="68">
        <f t="shared" ref="W18" si="45">ROUNDUP($D$18*V18,2)</f>
        <v>0</v>
      </c>
      <c r="X18" s="47">
        <f t="shared" si="0"/>
        <v>8.3333333333333329E-2</v>
      </c>
      <c r="Y18" s="68">
        <f t="shared" ref="Y18" si="46">ROUNDUP($D$18*X18,2)</f>
        <v>0</v>
      </c>
      <c r="Z18" s="47">
        <f t="shared" si="0"/>
        <v>8.3333333333333329E-2</v>
      </c>
      <c r="AA18" s="68">
        <f t="shared" ref="AA18" si="47">ROUNDUP($D$18*Z18,2)</f>
        <v>0</v>
      </c>
      <c r="AB18" s="47">
        <f t="shared" si="0"/>
        <v>8.3333333333333329E-2</v>
      </c>
      <c r="AC18" s="68">
        <f>ROUNDUP($D$18*AB18,2)</f>
        <v>0</v>
      </c>
      <c r="AD18" s="44"/>
      <c r="AE18" s="45">
        <f t="shared" si="12"/>
        <v>1</v>
      </c>
      <c r="AF18" s="44">
        <f t="shared" si="25"/>
        <v>0</v>
      </c>
      <c r="AH18" s="7">
        <f t="shared" si="26"/>
        <v>0</v>
      </c>
    </row>
    <row r="19" spans="2:34" x14ac:dyDescent="0.2">
      <c r="B19" s="42" t="s">
        <v>38</v>
      </c>
      <c r="C19" s="43" t="s">
        <v>39</v>
      </c>
      <c r="D19" s="68">
        <v>0</v>
      </c>
      <c r="E19" s="45" t="e">
        <f t="shared" si="13"/>
        <v>#DIV/0!</v>
      </c>
      <c r="F19" s="46">
        <f t="shared" si="0"/>
        <v>8.3333333333333329E-2</v>
      </c>
      <c r="G19" s="68">
        <f>ROUNDUP($D$19*F19,2)</f>
        <v>0</v>
      </c>
      <c r="H19" s="47">
        <f t="shared" si="0"/>
        <v>8.3333333333333329E-2</v>
      </c>
      <c r="I19" s="68">
        <f t="shared" ref="I19" si="48">ROUNDUP($D$19*H19,2)</f>
        <v>0</v>
      </c>
      <c r="J19" s="47">
        <f t="shared" si="0"/>
        <v>8.3333333333333329E-2</v>
      </c>
      <c r="K19" s="68">
        <f t="shared" ref="K19" si="49">ROUNDUP($D$19*J19,2)</f>
        <v>0</v>
      </c>
      <c r="L19" s="47">
        <f t="shared" si="0"/>
        <v>8.3333333333333329E-2</v>
      </c>
      <c r="M19" s="68">
        <f t="shared" ref="M19" si="50">ROUNDUP($D$19*L19,2)</f>
        <v>0</v>
      </c>
      <c r="N19" s="47">
        <f t="shared" si="0"/>
        <v>8.3333333333333329E-2</v>
      </c>
      <c r="O19" s="68">
        <f t="shared" ref="O19" si="51">ROUNDUP($D$19*N19,2)</f>
        <v>0</v>
      </c>
      <c r="P19" s="47">
        <f t="shared" si="0"/>
        <v>8.3333333333333329E-2</v>
      </c>
      <c r="Q19" s="68">
        <f t="shared" ref="Q19" si="52">ROUNDUP($D$19*P19,2)</f>
        <v>0</v>
      </c>
      <c r="R19" s="47">
        <f t="shared" si="0"/>
        <v>8.3333333333333329E-2</v>
      </c>
      <c r="S19" s="68">
        <f t="shared" ref="S19" si="53">ROUNDUP($D$19*R19,2)</f>
        <v>0</v>
      </c>
      <c r="T19" s="47">
        <f t="shared" si="0"/>
        <v>8.3333333333333329E-2</v>
      </c>
      <c r="U19" s="68">
        <f t="shared" ref="U19" si="54">ROUNDUP($D$19*T19,2)</f>
        <v>0</v>
      </c>
      <c r="V19" s="47">
        <f t="shared" si="0"/>
        <v>8.3333333333333329E-2</v>
      </c>
      <c r="W19" s="68">
        <f t="shared" ref="W19" si="55">ROUNDUP($D$19*V19,2)</f>
        <v>0</v>
      </c>
      <c r="X19" s="47">
        <f t="shared" si="0"/>
        <v>8.3333333333333329E-2</v>
      </c>
      <c r="Y19" s="68">
        <f t="shared" ref="Y19" si="56">ROUNDUP($D$19*X19,2)</f>
        <v>0</v>
      </c>
      <c r="Z19" s="47">
        <f t="shared" si="0"/>
        <v>8.3333333333333329E-2</v>
      </c>
      <c r="AA19" s="68">
        <f t="shared" ref="AA19" si="57">ROUNDUP($D$19*Z19,2)</f>
        <v>0</v>
      </c>
      <c r="AB19" s="47">
        <f t="shared" si="0"/>
        <v>8.3333333333333329E-2</v>
      </c>
      <c r="AC19" s="68">
        <f t="shared" ref="AC19" si="58">ROUNDUP($D$19*AB19,2)</f>
        <v>0</v>
      </c>
      <c r="AD19" s="44"/>
      <c r="AE19" s="45">
        <f t="shared" si="12"/>
        <v>1</v>
      </c>
      <c r="AF19" s="44">
        <f t="shared" si="25"/>
        <v>0</v>
      </c>
      <c r="AH19" s="7">
        <f t="shared" si="26"/>
        <v>0</v>
      </c>
    </row>
    <row r="20" spans="2:34" x14ac:dyDescent="0.2">
      <c r="B20" s="42"/>
      <c r="C20" s="43"/>
      <c r="D20" s="44"/>
      <c r="E20" s="45"/>
      <c r="F20" s="46"/>
      <c r="G20" s="44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2:34" x14ac:dyDescent="0.2">
      <c r="B21" s="49" t="s">
        <v>40</v>
      </c>
      <c r="C21" s="50" t="s">
        <v>41</v>
      </c>
      <c r="D21" s="51"/>
      <c r="E21" s="52"/>
      <c r="F21" s="53"/>
      <c r="G21" s="54"/>
      <c r="H21" s="49"/>
      <c r="I21" s="50"/>
      <c r="J21" s="49"/>
      <c r="K21" s="50"/>
      <c r="L21" s="49"/>
      <c r="M21" s="50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9"/>
      <c r="Y21" s="50"/>
      <c r="Z21" s="50"/>
      <c r="AA21" s="50"/>
      <c r="AB21" s="50"/>
      <c r="AC21" s="50"/>
      <c r="AD21" s="50"/>
      <c r="AE21" s="49"/>
      <c r="AF21" s="50"/>
    </row>
    <row r="22" spans="2:34" ht="25.5" x14ac:dyDescent="0.2">
      <c r="B22" s="42" t="s">
        <v>42</v>
      </c>
      <c r="C22" s="43" t="s">
        <v>43</v>
      </c>
      <c r="D22" s="68">
        <v>0</v>
      </c>
      <c r="E22" s="45" t="e">
        <f>D22/$D$303</f>
        <v>#DIV/0!</v>
      </c>
      <c r="F22" s="46">
        <v>1</v>
      </c>
      <c r="G22" s="68">
        <f>$D$22*F22</f>
        <v>0</v>
      </c>
      <c r="H22" s="45"/>
      <c r="I22" s="68"/>
      <c r="J22" s="45"/>
      <c r="K22" s="68"/>
      <c r="L22" s="45"/>
      <c r="M22" s="68"/>
      <c r="N22" s="45"/>
      <c r="O22" s="68"/>
      <c r="P22" s="45"/>
      <c r="Q22" s="68"/>
      <c r="R22" s="45"/>
      <c r="S22" s="68"/>
      <c r="T22" s="45"/>
      <c r="U22" s="68"/>
      <c r="V22" s="45"/>
      <c r="W22" s="68"/>
      <c r="X22" s="45"/>
      <c r="Y22" s="68"/>
      <c r="Z22" s="44"/>
      <c r="AA22" s="68"/>
      <c r="AB22" s="44"/>
      <c r="AC22" s="68"/>
      <c r="AD22" s="44"/>
      <c r="AE22" s="45">
        <f t="shared" ref="AE22:AE27" si="59">X22+F22+H22+J22+L22+N22+P22+R22+T22+V22+Z22+AB22</f>
        <v>1</v>
      </c>
      <c r="AF22" s="44">
        <f t="shared" ref="AF22:AF27" si="60">G22+I22+K22+M22+O22+Q22+S22+U22+W22+Y22+AA22+AC22</f>
        <v>0</v>
      </c>
      <c r="AH22" s="7">
        <f t="shared" si="26"/>
        <v>0</v>
      </c>
    </row>
    <row r="23" spans="2:34" x14ac:dyDescent="0.2">
      <c r="B23" s="42" t="s">
        <v>44</v>
      </c>
      <c r="C23" s="43" t="s">
        <v>45</v>
      </c>
      <c r="D23" s="68">
        <v>0</v>
      </c>
      <c r="E23" s="45" t="e">
        <f t="shared" ref="E23:E27" si="61">D23/$D$303</f>
        <v>#DIV/0!</v>
      </c>
      <c r="F23" s="46">
        <v>1</v>
      </c>
      <c r="G23" s="68">
        <f>$D$23*F23</f>
        <v>0</v>
      </c>
      <c r="H23" s="45"/>
      <c r="I23" s="68"/>
      <c r="J23" s="45"/>
      <c r="K23" s="68"/>
      <c r="L23" s="45"/>
      <c r="M23" s="68"/>
      <c r="N23" s="45"/>
      <c r="O23" s="68"/>
      <c r="P23" s="45"/>
      <c r="Q23" s="68"/>
      <c r="R23" s="45"/>
      <c r="S23" s="68"/>
      <c r="T23" s="45"/>
      <c r="U23" s="68"/>
      <c r="V23" s="45"/>
      <c r="W23" s="68"/>
      <c r="X23" s="45"/>
      <c r="Y23" s="68"/>
      <c r="Z23" s="44"/>
      <c r="AA23" s="68"/>
      <c r="AB23" s="44"/>
      <c r="AC23" s="68"/>
      <c r="AD23" s="44"/>
      <c r="AE23" s="45">
        <f t="shared" si="59"/>
        <v>1</v>
      </c>
      <c r="AF23" s="44">
        <f t="shared" si="60"/>
        <v>0</v>
      </c>
      <c r="AH23" s="7">
        <f t="shared" si="26"/>
        <v>0</v>
      </c>
    </row>
    <row r="24" spans="2:34" x14ac:dyDescent="0.2">
      <c r="B24" s="42" t="s">
        <v>46</v>
      </c>
      <c r="C24" s="43" t="s">
        <v>47</v>
      </c>
      <c r="D24" s="68">
        <v>0</v>
      </c>
      <c r="E24" s="45" t="e">
        <f t="shared" si="61"/>
        <v>#DIV/0!</v>
      </c>
      <c r="F24" s="46">
        <v>1</v>
      </c>
      <c r="G24" s="68">
        <f>$D$24*F24</f>
        <v>0</v>
      </c>
      <c r="H24" s="45"/>
      <c r="I24" s="68"/>
      <c r="J24" s="45"/>
      <c r="K24" s="68"/>
      <c r="L24" s="45"/>
      <c r="M24" s="68"/>
      <c r="N24" s="45"/>
      <c r="O24" s="68"/>
      <c r="P24" s="45"/>
      <c r="Q24" s="68"/>
      <c r="R24" s="45"/>
      <c r="S24" s="68"/>
      <c r="T24" s="45"/>
      <c r="U24" s="68"/>
      <c r="V24" s="45"/>
      <c r="W24" s="68"/>
      <c r="X24" s="45"/>
      <c r="Y24" s="68"/>
      <c r="Z24" s="44"/>
      <c r="AA24" s="68"/>
      <c r="AB24" s="44"/>
      <c r="AC24" s="68"/>
      <c r="AD24" s="44"/>
      <c r="AE24" s="45">
        <f t="shared" si="59"/>
        <v>1</v>
      </c>
      <c r="AF24" s="44">
        <f t="shared" si="60"/>
        <v>0</v>
      </c>
      <c r="AH24" s="7">
        <f t="shared" si="26"/>
        <v>0</v>
      </c>
    </row>
    <row r="25" spans="2:34" x14ac:dyDescent="0.2">
      <c r="B25" s="42" t="s">
        <v>48</v>
      </c>
      <c r="C25" s="43" t="s">
        <v>49</v>
      </c>
      <c r="D25" s="68">
        <v>0</v>
      </c>
      <c r="E25" s="45" t="e">
        <f t="shared" si="61"/>
        <v>#DIV/0!</v>
      </c>
      <c r="F25" s="46">
        <v>1</v>
      </c>
      <c r="G25" s="68">
        <f>$D$25*F25</f>
        <v>0</v>
      </c>
      <c r="H25" s="45"/>
      <c r="I25" s="68"/>
      <c r="J25" s="45"/>
      <c r="K25" s="68"/>
      <c r="L25" s="45"/>
      <c r="M25" s="68"/>
      <c r="N25" s="45"/>
      <c r="O25" s="68"/>
      <c r="P25" s="45"/>
      <c r="Q25" s="68"/>
      <c r="R25" s="45"/>
      <c r="S25" s="68"/>
      <c r="T25" s="45"/>
      <c r="U25" s="68"/>
      <c r="V25" s="45"/>
      <c r="W25" s="68"/>
      <c r="X25" s="45"/>
      <c r="Y25" s="68"/>
      <c r="Z25" s="44"/>
      <c r="AA25" s="68"/>
      <c r="AB25" s="44"/>
      <c r="AC25" s="68"/>
      <c r="AD25" s="44"/>
      <c r="AE25" s="45">
        <f t="shared" si="59"/>
        <v>1</v>
      </c>
      <c r="AF25" s="44">
        <f t="shared" si="60"/>
        <v>0</v>
      </c>
      <c r="AH25" s="7">
        <f t="shared" si="26"/>
        <v>0</v>
      </c>
    </row>
    <row r="26" spans="2:34" ht="38.25" x14ac:dyDescent="0.2">
      <c r="B26" s="42" t="s">
        <v>50</v>
      </c>
      <c r="C26" s="43" t="s">
        <v>51</v>
      </c>
      <c r="D26" s="68">
        <v>0</v>
      </c>
      <c r="E26" s="45" t="e">
        <f t="shared" si="61"/>
        <v>#DIV/0!</v>
      </c>
      <c r="F26" s="46">
        <f t="shared" ref="F26:AB26" si="62">1/12</f>
        <v>8.3333333333333329E-2</v>
      </c>
      <c r="G26" s="68">
        <f>$D$26*F26</f>
        <v>0</v>
      </c>
      <c r="H26" s="46">
        <f t="shared" si="62"/>
        <v>8.3333333333333329E-2</v>
      </c>
      <c r="I26" s="68">
        <f t="shared" ref="I26" si="63">$D$26*H26</f>
        <v>0</v>
      </c>
      <c r="J26" s="46">
        <f t="shared" si="62"/>
        <v>8.3333333333333329E-2</v>
      </c>
      <c r="K26" s="68">
        <f t="shared" ref="K26" si="64">$D$26*J26</f>
        <v>0</v>
      </c>
      <c r="L26" s="46">
        <f t="shared" si="62"/>
        <v>8.3333333333333329E-2</v>
      </c>
      <c r="M26" s="68">
        <f t="shared" ref="M26" si="65">$D$26*L26</f>
        <v>0</v>
      </c>
      <c r="N26" s="46">
        <f t="shared" si="62"/>
        <v>8.3333333333333329E-2</v>
      </c>
      <c r="O26" s="68">
        <f t="shared" ref="O26" si="66">$D$26*N26</f>
        <v>0</v>
      </c>
      <c r="P26" s="46">
        <f t="shared" si="62"/>
        <v>8.3333333333333329E-2</v>
      </c>
      <c r="Q26" s="68">
        <f t="shared" ref="Q26" si="67">$D$26*P26</f>
        <v>0</v>
      </c>
      <c r="R26" s="46">
        <f t="shared" si="62"/>
        <v>8.3333333333333329E-2</v>
      </c>
      <c r="S26" s="68">
        <f t="shared" ref="S26" si="68">$D$26*R26</f>
        <v>0</v>
      </c>
      <c r="T26" s="46">
        <f t="shared" si="62"/>
        <v>8.3333333333333329E-2</v>
      </c>
      <c r="U26" s="68">
        <f t="shared" ref="U26" si="69">$D$26*T26</f>
        <v>0</v>
      </c>
      <c r="V26" s="46">
        <f t="shared" si="62"/>
        <v>8.3333333333333329E-2</v>
      </c>
      <c r="W26" s="68">
        <f t="shared" ref="W26" si="70">$D$26*V26</f>
        <v>0</v>
      </c>
      <c r="X26" s="46">
        <f t="shared" si="62"/>
        <v>8.3333333333333329E-2</v>
      </c>
      <c r="Y26" s="68">
        <f t="shared" ref="Y26" si="71">$D$26*X26</f>
        <v>0</v>
      </c>
      <c r="Z26" s="46">
        <f t="shared" si="62"/>
        <v>8.3333333333333329E-2</v>
      </c>
      <c r="AA26" s="71">
        <f t="shared" ref="AA26" si="72">$D$26*Z26</f>
        <v>0</v>
      </c>
      <c r="AB26" s="46">
        <f t="shared" si="62"/>
        <v>8.3333333333333329E-2</v>
      </c>
      <c r="AC26" s="68">
        <f t="shared" ref="AC26" si="73">$D$26*AB26</f>
        <v>0</v>
      </c>
      <c r="AD26" s="44"/>
      <c r="AE26" s="45">
        <f t="shared" si="59"/>
        <v>1</v>
      </c>
      <c r="AF26" s="44">
        <f t="shared" si="60"/>
        <v>0</v>
      </c>
      <c r="AH26" s="7">
        <f t="shared" si="26"/>
        <v>0</v>
      </c>
    </row>
    <row r="27" spans="2:34" ht="38.25" x14ac:dyDescent="0.2">
      <c r="B27" s="42" t="s">
        <v>52</v>
      </c>
      <c r="C27" s="43" t="s">
        <v>53</v>
      </c>
      <c r="D27" s="68">
        <v>0</v>
      </c>
      <c r="E27" s="45" t="e">
        <f t="shared" si="61"/>
        <v>#DIV/0!</v>
      </c>
      <c r="F27" s="46">
        <v>1</v>
      </c>
      <c r="G27" s="68">
        <f>$D$27*F27</f>
        <v>0</v>
      </c>
      <c r="H27" s="45"/>
      <c r="I27" s="68"/>
      <c r="J27" s="45"/>
      <c r="K27" s="68"/>
      <c r="L27" s="45"/>
      <c r="M27" s="68"/>
      <c r="N27" s="45"/>
      <c r="O27" s="68"/>
      <c r="P27" s="45"/>
      <c r="Q27" s="68"/>
      <c r="R27" s="45"/>
      <c r="S27" s="68"/>
      <c r="T27" s="45"/>
      <c r="U27" s="68"/>
      <c r="V27" s="45"/>
      <c r="W27" s="68"/>
      <c r="X27" s="45"/>
      <c r="Y27" s="68"/>
      <c r="Z27" s="44"/>
      <c r="AA27" s="68"/>
      <c r="AB27" s="44"/>
      <c r="AC27" s="68"/>
      <c r="AD27" s="44"/>
      <c r="AE27" s="45">
        <f t="shared" si="59"/>
        <v>1</v>
      </c>
      <c r="AF27" s="44">
        <f t="shared" si="60"/>
        <v>0</v>
      </c>
      <c r="AH27" s="7">
        <f t="shared" si="26"/>
        <v>0</v>
      </c>
    </row>
    <row r="28" spans="2:34" x14ac:dyDescent="0.2">
      <c r="B28" s="42"/>
      <c r="C28" s="43"/>
      <c r="D28" s="44"/>
      <c r="E28" s="45"/>
      <c r="F28" s="46"/>
      <c r="G28" s="44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2:34" x14ac:dyDescent="0.2">
      <c r="B29" s="49" t="s">
        <v>54</v>
      </c>
      <c r="C29" s="50" t="s">
        <v>55</v>
      </c>
      <c r="D29" s="51"/>
      <c r="E29" s="52"/>
      <c r="F29" s="53"/>
      <c r="G29" s="54"/>
      <c r="H29" s="49"/>
      <c r="I29" s="50"/>
      <c r="J29" s="49"/>
      <c r="K29" s="50"/>
      <c r="L29" s="49"/>
      <c r="M29" s="50"/>
      <c r="N29" s="49"/>
      <c r="O29" s="50"/>
      <c r="P29" s="49"/>
      <c r="Q29" s="50"/>
      <c r="R29" s="49"/>
      <c r="S29" s="50"/>
      <c r="T29" s="49"/>
      <c r="U29" s="50"/>
      <c r="V29" s="49"/>
      <c r="W29" s="50"/>
      <c r="X29" s="49"/>
      <c r="Y29" s="50"/>
      <c r="Z29" s="50"/>
      <c r="AA29" s="50"/>
      <c r="AB29" s="50"/>
      <c r="AC29" s="50"/>
      <c r="AD29" s="50"/>
      <c r="AE29" s="49"/>
      <c r="AF29" s="50"/>
    </row>
    <row r="30" spans="2:34" ht="25.5" x14ac:dyDescent="0.2">
      <c r="B30" s="42" t="s">
        <v>56</v>
      </c>
      <c r="C30" s="43" t="s">
        <v>57</v>
      </c>
      <c r="D30" s="68">
        <v>0</v>
      </c>
      <c r="E30" s="45" t="e">
        <f t="shared" ref="E30:E31" si="74">D30/$D$303</f>
        <v>#DIV/0!</v>
      </c>
      <c r="F30" s="46">
        <v>1</v>
      </c>
      <c r="G30" s="68">
        <f>$D$30*F30</f>
        <v>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5">
        <f t="shared" ref="AE30:AE31" si="75">X30+F30+H30+J30+L30+N30+P30+R30+T30+V30+Z30+AB30</f>
        <v>1</v>
      </c>
      <c r="AF30" s="44">
        <f t="shared" ref="AF30:AF31" si="76">G30+I30+K30+M30+O30+Q30+S30+U30+W30+Y30+AA30+AC30</f>
        <v>0</v>
      </c>
      <c r="AH30" s="7">
        <f t="shared" si="26"/>
        <v>0</v>
      </c>
    </row>
    <row r="31" spans="2:34" ht="38.25" x14ac:dyDescent="0.2">
      <c r="B31" s="42" t="s">
        <v>58</v>
      </c>
      <c r="C31" s="43" t="s">
        <v>59</v>
      </c>
      <c r="D31" s="68">
        <v>0</v>
      </c>
      <c r="E31" s="45" t="e">
        <f t="shared" si="74"/>
        <v>#DIV/0!</v>
      </c>
      <c r="F31" s="46">
        <v>1</v>
      </c>
      <c r="G31" s="68">
        <f>$D$31*F31</f>
        <v>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5">
        <f t="shared" si="75"/>
        <v>1</v>
      </c>
      <c r="AF31" s="44">
        <f t="shared" si="76"/>
        <v>0</v>
      </c>
      <c r="AH31" s="7">
        <f t="shared" si="26"/>
        <v>0</v>
      </c>
    </row>
    <row r="32" spans="2:34" x14ac:dyDescent="0.2">
      <c r="B32" s="42"/>
      <c r="C32" s="43"/>
      <c r="D32" s="44"/>
      <c r="E32" s="45"/>
      <c r="F32" s="46"/>
      <c r="G32" s="44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2:34" ht="25.5" x14ac:dyDescent="0.2">
      <c r="B33" s="55"/>
      <c r="C33" s="55" t="s">
        <v>60</v>
      </c>
      <c r="D33" s="69">
        <f>SUM(D15:D19,D22:D27,D30:D31)</f>
        <v>0</v>
      </c>
      <c r="E33" s="57" t="e">
        <f t="shared" ref="E33" si="77">D33/$D$303</f>
        <v>#DIV/0!</v>
      </c>
      <c r="F33" s="58" t="e">
        <f>G33/$D$33</f>
        <v>#DIV/0!</v>
      </c>
      <c r="G33" s="56">
        <f>SUM(G15:G31)</f>
        <v>0</v>
      </c>
      <c r="H33" s="58" t="e">
        <f t="shared" ref="H33" si="78">I33/$D$33</f>
        <v>#DIV/0!</v>
      </c>
      <c r="I33" s="56">
        <f t="shared" ref="I33" si="79">SUM(I15:I31)</f>
        <v>0</v>
      </c>
      <c r="J33" s="58" t="e">
        <f t="shared" ref="J33" si="80">K33/$D$33</f>
        <v>#DIV/0!</v>
      </c>
      <c r="K33" s="56">
        <f t="shared" ref="K33" si="81">SUM(K15:K31)</f>
        <v>0</v>
      </c>
      <c r="L33" s="58" t="e">
        <f t="shared" ref="L33" si="82">M33/$D$33</f>
        <v>#DIV/0!</v>
      </c>
      <c r="M33" s="56">
        <f t="shared" ref="M33" si="83">SUM(M15:M31)</f>
        <v>0</v>
      </c>
      <c r="N33" s="58" t="e">
        <f t="shared" ref="N33" si="84">O33/$D$33</f>
        <v>#DIV/0!</v>
      </c>
      <c r="O33" s="56">
        <f t="shared" ref="O33" si="85">SUM(O15:O31)</f>
        <v>0</v>
      </c>
      <c r="P33" s="58" t="e">
        <f t="shared" ref="P33" si="86">Q33/$D$33</f>
        <v>#DIV/0!</v>
      </c>
      <c r="Q33" s="56">
        <f t="shared" ref="Q33" si="87">SUM(Q15:Q31)</f>
        <v>0</v>
      </c>
      <c r="R33" s="58" t="e">
        <f t="shared" ref="R33" si="88">S33/$D$33</f>
        <v>#DIV/0!</v>
      </c>
      <c r="S33" s="56">
        <f t="shared" ref="S33" si="89">SUM(S15:S31)</f>
        <v>0</v>
      </c>
      <c r="T33" s="58" t="e">
        <f t="shared" ref="T33" si="90">U33/$D$33</f>
        <v>#DIV/0!</v>
      </c>
      <c r="U33" s="56">
        <f t="shared" ref="U33" si="91">SUM(U15:U31)</f>
        <v>0</v>
      </c>
      <c r="V33" s="58" t="e">
        <f t="shared" ref="V33" si="92">W33/$D$33</f>
        <v>#DIV/0!</v>
      </c>
      <c r="W33" s="56">
        <f t="shared" ref="W33" si="93">SUM(W15:W31)</f>
        <v>0</v>
      </c>
      <c r="X33" s="58" t="e">
        <f t="shared" ref="X33" si="94">Y33/$D$33</f>
        <v>#DIV/0!</v>
      </c>
      <c r="Y33" s="56">
        <f t="shared" ref="Y33" si="95">SUM(Y15:Y31)</f>
        <v>0</v>
      </c>
      <c r="Z33" s="58" t="e">
        <f t="shared" ref="Z33" si="96">AA33/$D$33</f>
        <v>#DIV/0!</v>
      </c>
      <c r="AA33" s="56">
        <f t="shared" ref="AA33" si="97">SUM(AA15:AA31)</f>
        <v>0</v>
      </c>
      <c r="AB33" s="58" t="e">
        <f t="shared" ref="AB33" si="98">AC33/$D$33</f>
        <v>#DIV/0!</v>
      </c>
      <c r="AC33" s="56">
        <f t="shared" ref="AC33" si="99">SUM(AC15:AC31)</f>
        <v>0</v>
      </c>
      <c r="AD33" s="56"/>
      <c r="AE33" s="57" t="e">
        <f t="shared" ref="AE33" si="100">AF33/$D$33</f>
        <v>#DIV/0!</v>
      </c>
      <c r="AF33" s="56">
        <f t="shared" ref="AF33" si="101">SUM(AF15:AF31)</f>
        <v>0</v>
      </c>
      <c r="AH33" s="7">
        <f t="shared" si="26"/>
        <v>0</v>
      </c>
    </row>
    <row r="34" spans="2:34" x14ac:dyDescent="0.2">
      <c r="B34" s="42"/>
      <c r="C34" s="43"/>
      <c r="D34" s="44"/>
      <c r="E34" s="45"/>
      <c r="F34" s="46"/>
      <c r="G34" s="44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2:34" x14ac:dyDescent="0.2">
      <c r="B35" s="32" t="s">
        <v>61</v>
      </c>
      <c r="C35" s="32" t="s">
        <v>62</v>
      </c>
      <c r="D35" s="33"/>
      <c r="E35" s="34"/>
      <c r="F35" s="35"/>
      <c r="G35" s="33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2:34" x14ac:dyDescent="0.2">
      <c r="B36" s="49" t="s">
        <v>63</v>
      </c>
      <c r="C36" s="50" t="s">
        <v>64</v>
      </c>
      <c r="D36" s="51"/>
      <c r="E36" s="52"/>
      <c r="F36" s="53"/>
      <c r="G36" s="54"/>
      <c r="H36" s="49"/>
      <c r="I36" s="50"/>
      <c r="J36" s="49"/>
      <c r="K36" s="50"/>
      <c r="L36" s="49"/>
      <c r="M36" s="50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49"/>
      <c r="Y36" s="50"/>
      <c r="Z36" s="50"/>
      <c r="AA36" s="50"/>
      <c r="AB36" s="50"/>
      <c r="AC36" s="50"/>
      <c r="AD36" s="50"/>
      <c r="AE36" s="49"/>
      <c r="AF36" s="50"/>
    </row>
    <row r="37" spans="2:34" ht="38.25" x14ac:dyDescent="0.2">
      <c r="B37" s="42" t="s">
        <v>65</v>
      </c>
      <c r="C37" s="43" t="s">
        <v>66</v>
      </c>
      <c r="D37" s="68">
        <v>0</v>
      </c>
      <c r="E37" s="45" t="e">
        <f t="shared" ref="E37:E46" si="102">D37/$D$303</f>
        <v>#DIV/0!</v>
      </c>
      <c r="F37" s="46">
        <v>1</v>
      </c>
      <c r="G37" s="68">
        <f>$D$37*F37</f>
        <v>0</v>
      </c>
      <c r="H37" s="48"/>
      <c r="I37" s="48"/>
      <c r="J37" s="48"/>
      <c r="K37" s="48"/>
      <c r="L37" s="48"/>
      <c r="M37" s="48"/>
      <c r="N37" s="45"/>
      <c r="O37" s="4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5">
        <f t="shared" ref="AE37:AE46" si="103">X37+F37+H37+J37+L37+N37+P37+R37+T37+V37+Z37+AB37</f>
        <v>1</v>
      </c>
      <c r="AF37" s="44">
        <f t="shared" ref="AF37:AF46" si="104">G37+I37+K37+M37+O37+Q37+S37+U37+W37+Y37+AA37+AC37</f>
        <v>0</v>
      </c>
      <c r="AH37" s="7">
        <f t="shared" si="26"/>
        <v>0</v>
      </c>
    </row>
    <row r="38" spans="2:34" ht="38.25" x14ac:dyDescent="0.2">
      <c r="B38" s="42" t="s">
        <v>67</v>
      </c>
      <c r="C38" s="43" t="s">
        <v>68</v>
      </c>
      <c r="D38" s="68">
        <v>0</v>
      </c>
      <c r="E38" s="45" t="e">
        <f t="shared" si="102"/>
        <v>#DIV/0!</v>
      </c>
      <c r="F38" s="46">
        <v>1</v>
      </c>
      <c r="G38" s="68">
        <f>D38*F38</f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5">
        <f t="shared" si="103"/>
        <v>1</v>
      </c>
      <c r="AF38" s="44">
        <f t="shared" si="104"/>
        <v>0</v>
      </c>
      <c r="AH38" s="7">
        <f t="shared" si="26"/>
        <v>0</v>
      </c>
    </row>
    <row r="39" spans="2:34" x14ac:dyDescent="0.2">
      <c r="B39" s="42" t="s">
        <v>69</v>
      </c>
      <c r="C39" s="43" t="s">
        <v>70</v>
      </c>
      <c r="D39" s="68">
        <v>0</v>
      </c>
      <c r="E39" s="45" t="e">
        <f t="shared" si="102"/>
        <v>#DIV/0!</v>
      </c>
      <c r="F39" s="46">
        <v>1</v>
      </c>
      <c r="G39" s="68">
        <f t="shared" ref="G39:G46" si="105">D39*F39</f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5">
        <f t="shared" si="103"/>
        <v>1</v>
      </c>
      <c r="AF39" s="44">
        <f t="shared" si="104"/>
        <v>0</v>
      </c>
      <c r="AH39" s="7">
        <f t="shared" si="26"/>
        <v>0</v>
      </c>
    </row>
    <row r="40" spans="2:34" ht="25.5" x14ac:dyDescent="0.2">
      <c r="B40" s="42" t="s">
        <v>71</v>
      </c>
      <c r="C40" s="43" t="s">
        <v>72</v>
      </c>
      <c r="D40" s="68">
        <v>0</v>
      </c>
      <c r="E40" s="45" t="e">
        <f t="shared" si="102"/>
        <v>#DIV/0!</v>
      </c>
      <c r="F40" s="46">
        <v>1</v>
      </c>
      <c r="G40" s="68">
        <f t="shared" si="105"/>
        <v>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5">
        <f t="shared" si="103"/>
        <v>1</v>
      </c>
      <c r="AF40" s="44">
        <f t="shared" si="104"/>
        <v>0</v>
      </c>
      <c r="AH40" s="7">
        <f t="shared" si="26"/>
        <v>0</v>
      </c>
    </row>
    <row r="41" spans="2:34" x14ac:dyDescent="0.2">
      <c r="B41" s="42" t="s">
        <v>73</v>
      </c>
      <c r="C41" s="43" t="s">
        <v>74</v>
      </c>
      <c r="D41" s="68">
        <v>0</v>
      </c>
      <c r="E41" s="45" t="e">
        <f t="shared" si="102"/>
        <v>#DIV/0!</v>
      </c>
      <c r="F41" s="46">
        <v>1</v>
      </c>
      <c r="G41" s="68">
        <f t="shared" si="105"/>
        <v>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5">
        <f t="shared" si="103"/>
        <v>1</v>
      </c>
      <c r="AF41" s="44">
        <f t="shared" si="104"/>
        <v>0</v>
      </c>
      <c r="AH41" s="7">
        <f t="shared" si="26"/>
        <v>0</v>
      </c>
    </row>
    <row r="42" spans="2:34" x14ac:dyDescent="0.2">
      <c r="B42" s="42" t="s">
        <v>75</v>
      </c>
      <c r="C42" s="43" t="s">
        <v>76</v>
      </c>
      <c r="D42" s="68">
        <v>0</v>
      </c>
      <c r="E42" s="45" t="e">
        <f t="shared" si="102"/>
        <v>#DIV/0!</v>
      </c>
      <c r="F42" s="46">
        <v>1</v>
      </c>
      <c r="G42" s="68">
        <f t="shared" si="105"/>
        <v>0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5">
        <f t="shared" si="103"/>
        <v>1</v>
      </c>
      <c r="AF42" s="44">
        <f t="shared" si="104"/>
        <v>0</v>
      </c>
      <c r="AH42" s="7">
        <f t="shared" si="26"/>
        <v>0</v>
      </c>
    </row>
    <row r="43" spans="2:34" ht="38.25" x14ac:dyDescent="0.2">
      <c r="B43" s="42" t="s">
        <v>77</v>
      </c>
      <c r="C43" s="43" t="s">
        <v>78</v>
      </c>
      <c r="D43" s="68">
        <v>0</v>
      </c>
      <c r="E43" s="45" t="e">
        <f t="shared" si="102"/>
        <v>#DIV/0!</v>
      </c>
      <c r="F43" s="46">
        <v>1</v>
      </c>
      <c r="G43" s="68">
        <f t="shared" si="105"/>
        <v>0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5">
        <f t="shared" si="103"/>
        <v>1</v>
      </c>
      <c r="AF43" s="44">
        <f t="shared" si="104"/>
        <v>0</v>
      </c>
      <c r="AH43" s="7">
        <f t="shared" si="26"/>
        <v>0</v>
      </c>
    </row>
    <row r="44" spans="2:34" ht="38.25" x14ac:dyDescent="0.2">
      <c r="B44" s="42" t="s">
        <v>79</v>
      </c>
      <c r="C44" s="43" t="s">
        <v>80</v>
      </c>
      <c r="D44" s="68">
        <v>0</v>
      </c>
      <c r="E44" s="45" t="e">
        <f t="shared" si="102"/>
        <v>#DIV/0!</v>
      </c>
      <c r="F44" s="46">
        <v>1</v>
      </c>
      <c r="G44" s="68">
        <f t="shared" si="105"/>
        <v>0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5">
        <f t="shared" si="103"/>
        <v>1</v>
      </c>
      <c r="AF44" s="44">
        <f t="shared" si="104"/>
        <v>0</v>
      </c>
      <c r="AH44" s="7">
        <f t="shared" si="26"/>
        <v>0</v>
      </c>
    </row>
    <row r="45" spans="2:34" ht="38.25" x14ac:dyDescent="0.2">
      <c r="B45" s="42" t="s">
        <v>81</v>
      </c>
      <c r="C45" s="43" t="s">
        <v>82</v>
      </c>
      <c r="D45" s="68">
        <v>0</v>
      </c>
      <c r="E45" s="45" t="e">
        <f t="shared" si="102"/>
        <v>#DIV/0!</v>
      </c>
      <c r="F45" s="46">
        <v>1</v>
      </c>
      <c r="G45" s="68">
        <f t="shared" si="105"/>
        <v>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5">
        <f t="shared" si="103"/>
        <v>1</v>
      </c>
      <c r="AF45" s="44">
        <f t="shared" si="104"/>
        <v>0</v>
      </c>
      <c r="AH45" s="7">
        <f t="shared" si="26"/>
        <v>0</v>
      </c>
    </row>
    <row r="46" spans="2:34" ht="25.5" x14ac:dyDescent="0.2">
      <c r="B46" s="42" t="s">
        <v>83</v>
      </c>
      <c r="C46" s="43" t="s">
        <v>84</v>
      </c>
      <c r="D46" s="68">
        <v>0</v>
      </c>
      <c r="E46" s="45" t="e">
        <f t="shared" si="102"/>
        <v>#DIV/0!</v>
      </c>
      <c r="F46" s="46">
        <v>1</v>
      </c>
      <c r="G46" s="68">
        <f t="shared" si="105"/>
        <v>0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5">
        <f t="shared" si="103"/>
        <v>1</v>
      </c>
      <c r="AF46" s="44">
        <f t="shared" si="104"/>
        <v>0</v>
      </c>
      <c r="AH46" s="7">
        <f t="shared" si="26"/>
        <v>0</v>
      </c>
    </row>
    <row r="47" spans="2:34" x14ac:dyDescent="0.2">
      <c r="B47" s="42"/>
      <c r="C47" s="43"/>
      <c r="D47" s="44"/>
      <c r="E47" s="45"/>
      <c r="F47" s="46"/>
      <c r="G47" s="44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5"/>
      <c r="AF47" s="44"/>
    </row>
    <row r="48" spans="2:34" x14ac:dyDescent="0.2">
      <c r="B48" s="49" t="s">
        <v>85</v>
      </c>
      <c r="C48" s="50" t="s">
        <v>86</v>
      </c>
      <c r="D48" s="51"/>
      <c r="E48" s="52"/>
      <c r="F48" s="53"/>
      <c r="G48" s="54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50"/>
      <c r="Z48" s="50"/>
      <c r="AA48" s="50"/>
      <c r="AB48" s="50"/>
      <c r="AC48" s="50"/>
      <c r="AD48" s="50"/>
      <c r="AE48" s="49"/>
      <c r="AF48" s="50"/>
    </row>
    <row r="49" spans="2:34" ht="25.5" x14ac:dyDescent="0.2">
      <c r="B49" s="42" t="s">
        <v>87</v>
      </c>
      <c r="C49" s="43" t="s">
        <v>88</v>
      </c>
      <c r="D49" s="68">
        <v>0</v>
      </c>
      <c r="E49" s="45" t="e">
        <f>D49/$D$303</f>
        <v>#DIV/0!</v>
      </c>
      <c r="F49" s="46">
        <f>1/12</f>
        <v>8.3333333333333329E-2</v>
      </c>
      <c r="G49" s="68">
        <f>$D$49*F49</f>
        <v>0</v>
      </c>
      <c r="H49" s="46">
        <f t="shared" ref="H49" si="106">1/12</f>
        <v>8.3333333333333329E-2</v>
      </c>
      <c r="I49" s="68">
        <f t="shared" ref="I49" si="107">$D$49*H49</f>
        <v>0</v>
      </c>
      <c r="J49" s="46">
        <f t="shared" ref="J49" si="108">1/12</f>
        <v>8.3333333333333329E-2</v>
      </c>
      <c r="K49" s="68">
        <f t="shared" ref="K49" si="109">$D$49*J49</f>
        <v>0</v>
      </c>
      <c r="L49" s="46">
        <f t="shared" ref="L49" si="110">1/12</f>
        <v>8.3333333333333329E-2</v>
      </c>
      <c r="M49" s="68">
        <f t="shared" ref="M49" si="111">$D$49*L49</f>
        <v>0</v>
      </c>
      <c r="N49" s="46">
        <f t="shared" ref="N49" si="112">1/12</f>
        <v>8.3333333333333329E-2</v>
      </c>
      <c r="O49" s="68">
        <f t="shared" ref="O49" si="113">$D$49*N49</f>
        <v>0</v>
      </c>
      <c r="P49" s="46">
        <f t="shared" ref="P49" si="114">1/12</f>
        <v>8.3333333333333329E-2</v>
      </c>
      <c r="Q49" s="68">
        <f t="shared" ref="Q49" si="115">$D$49*P49</f>
        <v>0</v>
      </c>
      <c r="R49" s="46">
        <f t="shared" ref="R49" si="116">1/12</f>
        <v>8.3333333333333329E-2</v>
      </c>
      <c r="S49" s="68">
        <f t="shared" ref="S49" si="117">$D$49*R49</f>
        <v>0</v>
      </c>
      <c r="T49" s="46">
        <f t="shared" ref="T49" si="118">1/12</f>
        <v>8.3333333333333329E-2</v>
      </c>
      <c r="U49" s="68">
        <f t="shared" ref="U49" si="119">$D$49*T49</f>
        <v>0</v>
      </c>
      <c r="V49" s="46">
        <f t="shared" ref="V49:AB51" si="120">1/12</f>
        <v>8.3333333333333329E-2</v>
      </c>
      <c r="W49" s="68">
        <f t="shared" ref="W49" si="121">$D$49*V49</f>
        <v>0</v>
      </c>
      <c r="X49" s="46">
        <f t="shared" ref="X49" si="122">1/12</f>
        <v>8.3333333333333329E-2</v>
      </c>
      <c r="Y49" s="68">
        <f t="shared" ref="Y49" si="123">$D$49*X49</f>
        <v>0</v>
      </c>
      <c r="Z49" s="46">
        <f t="shared" ref="Z49" si="124">1/12</f>
        <v>8.3333333333333329E-2</v>
      </c>
      <c r="AA49" s="46">
        <f t="shared" ref="AA49" si="125">$D$49*Z49</f>
        <v>0</v>
      </c>
      <c r="AB49" s="46">
        <f t="shared" ref="AB49" si="126">1/12</f>
        <v>8.3333333333333329E-2</v>
      </c>
      <c r="AC49" s="68">
        <f t="shared" ref="AC49" si="127">$D$49*AB49</f>
        <v>0</v>
      </c>
      <c r="AD49" s="44"/>
      <c r="AE49" s="45">
        <f t="shared" ref="AE49:AE51" si="128">X49+F49+H49+J49+L49+N49+P49+R49+T49+V49+Z49+AB49</f>
        <v>1</v>
      </c>
      <c r="AF49" s="44">
        <f t="shared" ref="AF49:AF51" si="129">G49+I49+K49+M49+O49+Q49+S49+U49+W49+Y49+AA49+AC49</f>
        <v>0</v>
      </c>
      <c r="AH49" s="7">
        <f t="shared" si="26"/>
        <v>0</v>
      </c>
    </row>
    <row r="50" spans="2:34" ht="38.25" x14ac:dyDescent="0.2">
      <c r="B50" s="42" t="s">
        <v>89</v>
      </c>
      <c r="C50" s="43" t="s">
        <v>90</v>
      </c>
      <c r="D50" s="68">
        <v>0</v>
      </c>
      <c r="E50" s="45" t="e">
        <f>D50/$D$303</f>
        <v>#DIV/0!</v>
      </c>
      <c r="F50" s="46">
        <f t="shared" ref="F50:T51" si="130">1/12</f>
        <v>8.3333333333333329E-2</v>
      </c>
      <c r="G50" s="68">
        <f>$D$50*F50</f>
        <v>0</v>
      </c>
      <c r="H50" s="46">
        <f t="shared" si="130"/>
        <v>8.3333333333333329E-2</v>
      </c>
      <c r="I50" s="68">
        <f t="shared" ref="I50" si="131">$D$50*H50</f>
        <v>0</v>
      </c>
      <c r="J50" s="46">
        <f t="shared" si="130"/>
        <v>8.3333333333333329E-2</v>
      </c>
      <c r="K50" s="68">
        <f t="shared" ref="K50" si="132">$D$50*J50</f>
        <v>0</v>
      </c>
      <c r="L50" s="46">
        <f t="shared" si="130"/>
        <v>8.3333333333333329E-2</v>
      </c>
      <c r="M50" s="68">
        <f t="shared" ref="M50" si="133">$D$50*L50</f>
        <v>0</v>
      </c>
      <c r="N50" s="46">
        <f t="shared" si="130"/>
        <v>8.3333333333333329E-2</v>
      </c>
      <c r="O50" s="68">
        <f t="shared" ref="O50" si="134">$D$50*N50</f>
        <v>0</v>
      </c>
      <c r="P50" s="46">
        <f t="shared" si="130"/>
        <v>8.3333333333333329E-2</v>
      </c>
      <c r="Q50" s="68">
        <f t="shared" ref="Q50" si="135">$D$50*P50</f>
        <v>0</v>
      </c>
      <c r="R50" s="46">
        <f t="shared" si="130"/>
        <v>8.3333333333333329E-2</v>
      </c>
      <c r="S50" s="68">
        <f t="shared" ref="S50" si="136">$D$50*R50</f>
        <v>0</v>
      </c>
      <c r="T50" s="46">
        <f t="shared" si="130"/>
        <v>8.3333333333333329E-2</v>
      </c>
      <c r="U50" s="68">
        <f t="shared" ref="U50" si="137">$D$50*T50</f>
        <v>0</v>
      </c>
      <c r="V50" s="46">
        <f t="shared" si="120"/>
        <v>8.3333333333333329E-2</v>
      </c>
      <c r="W50" s="68">
        <f t="shared" ref="W50" si="138">$D$50*V50</f>
        <v>0</v>
      </c>
      <c r="X50" s="46">
        <f t="shared" si="120"/>
        <v>8.3333333333333329E-2</v>
      </c>
      <c r="Y50" s="68">
        <f t="shared" ref="Y50" si="139">$D$50*X50</f>
        <v>0</v>
      </c>
      <c r="Z50" s="46">
        <f t="shared" si="120"/>
        <v>8.3333333333333329E-2</v>
      </c>
      <c r="AA50" s="46">
        <f t="shared" ref="AA50" si="140">$D$50*Z50</f>
        <v>0</v>
      </c>
      <c r="AB50" s="46">
        <f t="shared" si="120"/>
        <v>8.3333333333333329E-2</v>
      </c>
      <c r="AC50" s="68">
        <f t="shared" ref="AC50" si="141">$D$50*AB50</f>
        <v>0</v>
      </c>
      <c r="AD50" s="44"/>
      <c r="AE50" s="45">
        <f t="shared" si="128"/>
        <v>1</v>
      </c>
      <c r="AF50" s="44">
        <f t="shared" si="129"/>
        <v>0</v>
      </c>
      <c r="AH50" s="7">
        <f t="shared" si="26"/>
        <v>0</v>
      </c>
    </row>
    <row r="51" spans="2:34" x14ac:dyDescent="0.2">
      <c r="B51" s="42" t="s">
        <v>91</v>
      </c>
      <c r="C51" s="43" t="s">
        <v>92</v>
      </c>
      <c r="D51" s="68">
        <v>0</v>
      </c>
      <c r="E51" s="45" t="e">
        <f>D51/$D$303</f>
        <v>#DIV/0!</v>
      </c>
      <c r="F51" s="46">
        <f t="shared" si="130"/>
        <v>8.3333333333333329E-2</v>
      </c>
      <c r="G51" s="68">
        <f>$D$51*F51</f>
        <v>0</v>
      </c>
      <c r="H51" s="46">
        <f t="shared" si="130"/>
        <v>8.3333333333333329E-2</v>
      </c>
      <c r="I51" s="68">
        <f t="shared" ref="I51" si="142">$D$51*H51</f>
        <v>0</v>
      </c>
      <c r="J51" s="46">
        <f t="shared" si="130"/>
        <v>8.3333333333333329E-2</v>
      </c>
      <c r="K51" s="68">
        <f t="shared" ref="K51" si="143">$D$51*J51</f>
        <v>0</v>
      </c>
      <c r="L51" s="46">
        <f t="shared" si="130"/>
        <v>8.3333333333333329E-2</v>
      </c>
      <c r="M51" s="68">
        <f t="shared" ref="M51" si="144">$D$51*L51</f>
        <v>0</v>
      </c>
      <c r="N51" s="46">
        <f t="shared" si="130"/>
        <v>8.3333333333333329E-2</v>
      </c>
      <c r="O51" s="68">
        <f t="shared" ref="O51" si="145">$D$51*N51</f>
        <v>0</v>
      </c>
      <c r="P51" s="46">
        <f t="shared" si="130"/>
        <v>8.3333333333333329E-2</v>
      </c>
      <c r="Q51" s="68">
        <f t="shared" ref="Q51" si="146">$D$51*P51</f>
        <v>0</v>
      </c>
      <c r="R51" s="46">
        <f t="shared" si="130"/>
        <v>8.3333333333333329E-2</v>
      </c>
      <c r="S51" s="68">
        <f t="shared" ref="S51" si="147">$D$51*R51</f>
        <v>0</v>
      </c>
      <c r="T51" s="46">
        <f t="shared" si="130"/>
        <v>8.3333333333333329E-2</v>
      </c>
      <c r="U51" s="68">
        <f t="shared" ref="U51" si="148">$D$51*T51</f>
        <v>0</v>
      </c>
      <c r="V51" s="46">
        <f t="shared" si="120"/>
        <v>8.3333333333333329E-2</v>
      </c>
      <c r="W51" s="68">
        <f t="shared" ref="W51" si="149">$D$51*V51</f>
        <v>0</v>
      </c>
      <c r="X51" s="46">
        <f t="shared" si="120"/>
        <v>8.3333333333333329E-2</v>
      </c>
      <c r="Y51" s="68">
        <f t="shared" ref="Y51" si="150">$D$51*X51</f>
        <v>0</v>
      </c>
      <c r="Z51" s="46">
        <f t="shared" si="120"/>
        <v>8.3333333333333329E-2</v>
      </c>
      <c r="AA51" s="46">
        <f t="shared" ref="AA51" si="151">$D$51*Z51</f>
        <v>0</v>
      </c>
      <c r="AB51" s="46">
        <f t="shared" si="120"/>
        <v>8.3333333333333329E-2</v>
      </c>
      <c r="AC51" s="68">
        <f t="shared" ref="AC51" si="152">$D$51*AB51</f>
        <v>0</v>
      </c>
      <c r="AD51" s="44"/>
      <c r="AE51" s="45">
        <f t="shared" si="128"/>
        <v>1</v>
      </c>
      <c r="AF51" s="44">
        <f t="shared" si="129"/>
        <v>0</v>
      </c>
      <c r="AH51" s="7">
        <f t="shared" si="26"/>
        <v>0</v>
      </c>
    </row>
    <row r="52" spans="2:34" x14ac:dyDescent="0.2">
      <c r="B52" s="42"/>
      <c r="C52" s="43"/>
      <c r="D52" s="44"/>
      <c r="E52" s="45"/>
      <c r="F52" s="46"/>
      <c r="G52" s="44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</row>
    <row r="53" spans="2:34" x14ac:dyDescent="0.2">
      <c r="B53" s="49" t="s">
        <v>93</v>
      </c>
      <c r="C53" s="50" t="s">
        <v>94</v>
      </c>
      <c r="D53" s="51"/>
      <c r="E53" s="52"/>
      <c r="F53" s="53"/>
      <c r="G53" s="54"/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/>
      <c r="U53" s="50"/>
      <c r="V53" s="49"/>
      <c r="W53" s="50"/>
      <c r="X53" s="49"/>
      <c r="Y53" s="50"/>
      <c r="Z53" s="50"/>
      <c r="AA53" s="50"/>
      <c r="AB53" s="50"/>
      <c r="AC53" s="50"/>
      <c r="AD53" s="50"/>
      <c r="AE53" s="49"/>
      <c r="AF53" s="50"/>
    </row>
    <row r="54" spans="2:34" ht="51" x14ac:dyDescent="0.2">
      <c r="B54" s="42" t="s">
        <v>95</v>
      </c>
      <c r="C54" s="43" t="s">
        <v>96</v>
      </c>
      <c r="D54" s="68">
        <v>0</v>
      </c>
      <c r="E54" s="59" t="e">
        <f t="shared" ref="E54:E55" si="153">D54/$D$303</f>
        <v>#DIV/0!</v>
      </c>
      <c r="F54" s="60">
        <f t="shared" ref="F54:T55" si="154">1/12</f>
        <v>8.3333333333333329E-2</v>
      </c>
      <c r="G54" s="44">
        <f>ROUNDUP($D$54*F54,2)</f>
        <v>0</v>
      </c>
      <c r="H54" s="60">
        <f t="shared" si="154"/>
        <v>8.3333333333333329E-2</v>
      </c>
      <c r="I54" s="44">
        <f t="shared" ref="I54" si="155">ROUNDUP($D$54*H54,2)</f>
        <v>0</v>
      </c>
      <c r="J54" s="60">
        <f t="shared" si="154"/>
        <v>8.3333333333333329E-2</v>
      </c>
      <c r="K54" s="44">
        <f t="shared" ref="K54" si="156">ROUNDUP($D$54*J54,2)</f>
        <v>0</v>
      </c>
      <c r="L54" s="60">
        <f t="shared" si="154"/>
        <v>8.3333333333333329E-2</v>
      </c>
      <c r="M54" s="44">
        <f t="shared" ref="M54" si="157">ROUNDUP($D$54*L54,2)</f>
        <v>0</v>
      </c>
      <c r="N54" s="60">
        <f t="shared" si="154"/>
        <v>8.3333333333333329E-2</v>
      </c>
      <c r="O54" s="44">
        <f t="shared" ref="O54" si="158">ROUNDUP($D$54*N54,2)</f>
        <v>0</v>
      </c>
      <c r="P54" s="60">
        <f t="shared" si="154"/>
        <v>8.3333333333333329E-2</v>
      </c>
      <c r="Q54" s="44">
        <f t="shared" ref="Q54" si="159">ROUNDUP($D$54*P54,2)</f>
        <v>0</v>
      </c>
      <c r="R54" s="60">
        <f t="shared" si="154"/>
        <v>8.3333333333333329E-2</v>
      </c>
      <c r="S54" s="44">
        <f t="shared" ref="S54" si="160">ROUNDUP($D$54*R54,2)</f>
        <v>0</v>
      </c>
      <c r="T54" s="60">
        <f t="shared" si="154"/>
        <v>8.3333333333333329E-2</v>
      </c>
      <c r="U54" s="44">
        <f t="shared" ref="U54" si="161">ROUNDUP($D$54*T54,2)</f>
        <v>0</v>
      </c>
      <c r="V54" s="60">
        <f t="shared" ref="V54:AB55" si="162">1/12</f>
        <v>8.3333333333333329E-2</v>
      </c>
      <c r="W54" s="44">
        <f t="shared" ref="W54" si="163">ROUNDUP($D$54*V54,2)</f>
        <v>0</v>
      </c>
      <c r="X54" s="60">
        <f t="shared" si="162"/>
        <v>8.3333333333333329E-2</v>
      </c>
      <c r="Y54" s="44">
        <f t="shared" ref="Y54" si="164">ROUNDUP($D$54*X54,2)</f>
        <v>0</v>
      </c>
      <c r="Z54" s="60">
        <f t="shared" si="162"/>
        <v>8.3333333333333329E-2</v>
      </c>
      <c r="AA54" s="60">
        <f t="shared" ref="AA54" si="165">ROUNDUP($D$54*Z54,2)</f>
        <v>0</v>
      </c>
      <c r="AB54" s="60">
        <f t="shared" si="162"/>
        <v>8.3333333333333329E-2</v>
      </c>
      <c r="AC54" s="44">
        <f t="shared" ref="AC54" si="166">ROUNDUP($D$54*AB54,2)</f>
        <v>0</v>
      </c>
      <c r="AD54" s="44"/>
      <c r="AE54" s="45">
        <f t="shared" ref="AE54:AE55" si="167">X54+F54+H54+J54+L54+N54+P54+R54+T54+V54+Z54+AB54</f>
        <v>1</v>
      </c>
      <c r="AF54" s="44">
        <f t="shared" ref="AF54:AF55" si="168">G54+I54+K54+M54+O54+Q54+S54+U54+W54+Y54+AA54+AC54</f>
        <v>0</v>
      </c>
      <c r="AH54" s="7">
        <f t="shared" si="26"/>
        <v>0</v>
      </c>
    </row>
    <row r="55" spans="2:34" ht="51" x14ac:dyDescent="0.2">
      <c r="B55" s="42" t="s">
        <v>97</v>
      </c>
      <c r="C55" s="43" t="s">
        <v>98</v>
      </c>
      <c r="D55" s="68">
        <v>0</v>
      </c>
      <c r="E55" s="45" t="e">
        <f t="shared" si="153"/>
        <v>#DIV/0!</v>
      </c>
      <c r="F55" s="46">
        <f t="shared" si="154"/>
        <v>8.3333333333333329E-2</v>
      </c>
      <c r="G55" s="44">
        <f>ROUNDUP($D$55*F55,2)</f>
        <v>0</v>
      </c>
      <c r="H55" s="46">
        <f t="shared" si="154"/>
        <v>8.3333333333333329E-2</v>
      </c>
      <c r="I55" s="44">
        <f t="shared" ref="I55" si="169">ROUNDUP($D$55*H55,2)</f>
        <v>0</v>
      </c>
      <c r="J55" s="46">
        <f t="shared" si="154"/>
        <v>8.3333333333333329E-2</v>
      </c>
      <c r="K55" s="44">
        <f t="shared" ref="K55" si="170">ROUNDUP($D$55*J55,2)</f>
        <v>0</v>
      </c>
      <c r="L55" s="46">
        <f t="shared" si="154"/>
        <v>8.3333333333333329E-2</v>
      </c>
      <c r="M55" s="44">
        <f t="shared" ref="M55" si="171">ROUNDUP($D$55*L55,2)</f>
        <v>0</v>
      </c>
      <c r="N55" s="46">
        <f t="shared" si="154"/>
        <v>8.3333333333333329E-2</v>
      </c>
      <c r="O55" s="44">
        <f t="shared" ref="O55" si="172">ROUNDUP($D$55*N55,2)</f>
        <v>0</v>
      </c>
      <c r="P55" s="46">
        <f t="shared" si="154"/>
        <v>8.3333333333333329E-2</v>
      </c>
      <c r="Q55" s="44">
        <f t="shared" ref="Q55" si="173">ROUNDUP($D$55*P55,2)</f>
        <v>0</v>
      </c>
      <c r="R55" s="46">
        <f t="shared" si="154"/>
        <v>8.3333333333333329E-2</v>
      </c>
      <c r="S55" s="44">
        <f t="shared" ref="S55" si="174">ROUNDUP($D$55*R55,2)</f>
        <v>0</v>
      </c>
      <c r="T55" s="46">
        <f t="shared" si="154"/>
        <v>8.3333333333333329E-2</v>
      </c>
      <c r="U55" s="44">
        <f t="shared" ref="U55" si="175">ROUNDUP($D$55*T55,2)</f>
        <v>0</v>
      </c>
      <c r="V55" s="46">
        <f t="shared" si="162"/>
        <v>8.3333333333333329E-2</v>
      </c>
      <c r="W55" s="44">
        <f t="shared" ref="W55" si="176">ROUNDUP($D$55*V55,2)</f>
        <v>0</v>
      </c>
      <c r="X55" s="46">
        <f t="shared" si="162"/>
        <v>8.3333333333333329E-2</v>
      </c>
      <c r="Y55" s="44">
        <f t="shared" ref="Y55" si="177">ROUNDUP($D$55*X55,2)</f>
        <v>0</v>
      </c>
      <c r="Z55" s="46">
        <f t="shared" si="162"/>
        <v>8.3333333333333329E-2</v>
      </c>
      <c r="AA55" s="46">
        <f t="shared" ref="AA55" si="178">ROUNDUP($D$55*Z55,2)</f>
        <v>0</v>
      </c>
      <c r="AB55" s="46">
        <f t="shared" si="162"/>
        <v>8.3333333333333329E-2</v>
      </c>
      <c r="AC55" s="44">
        <f t="shared" ref="AC55" si="179">ROUNDUP($D$55*AB55,2)</f>
        <v>0</v>
      </c>
      <c r="AD55" s="44"/>
      <c r="AE55" s="45">
        <f t="shared" si="167"/>
        <v>1</v>
      </c>
      <c r="AF55" s="44">
        <f t="shared" si="168"/>
        <v>0</v>
      </c>
      <c r="AH55" s="7">
        <f t="shared" si="26"/>
        <v>0</v>
      </c>
    </row>
    <row r="56" spans="2:34" x14ac:dyDescent="0.2">
      <c r="B56" s="42"/>
      <c r="C56" s="43"/>
      <c r="D56" s="68"/>
      <c r="E56" s="45"/>
      <c r="F56" s="46"/>
      <c r="G56" s="44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</row>
    <row r="57" spans="2:34" x14ac:dyDescent="0.2">
      <c r="B57" s="55"/>
      <c r="C57" s="55" t="s">
        <v>99</v>
      </c>
      <c r="D57" s="69">
        <f>SUM(D37:D46,D49:D51,D54:D55)</f>
        <v>0</v>
      </c>
      <c r="E57" s="57" t="e">
        <f t="shared" ref="E57" si="180">D57/$D$303</f>
        <v>#DIV/0!</v>
      </c>
      <c r="F57" s="58" t="e">
        <f>G57/$D$57</f>
        <v>#DIV/0!</v>
      </c>
      <c r="G57" s="56">
        <f>SUM(G37:G55)</f>
        <v>0</v>
      </c>
      <c r="H57" s="58" t="e">
        <f t="shared" ref="H57" si="181">I57/$D$57</f>
        <v>#DIV/0!</v>
      </c>
      <c r="I57" s="56">
        <f t="shared" ref="I57" si="182">SUM(I37:I55)</f>
        <v>0</v>
      </c>
      <c r="J57" s="58" t="e">
        <f t="shared" ref="J57" si="183">K57/$D$57</f>
        <v>#DIV/0!</v>
      </c>
      <c r="K57" s="56">
        <f t="shared" ref="K57" si="184">SUM(K37:K55)</f>
        <v>0</v>
      </c>
      <c r="L57" s="58" t="e">
        <f t="shared" ref="L57" si="185">M57/$D$57</f>
        <v>#DIV/0!</v>
      </c>
      <c r="M57" s="56">
        <f t="shared" ref="M57" si="186">SUM(M37:M55)</f>
        <v>0</v>
      </c>
      <c r="N57" s="58" t="e">
        <f t="shared" ref="N57" si="187">O57/$D$57</f>
        <v>#DIV/0!</v>
      </c>
      <c r="O57" s="56">
        <f t="shared" ref="O57" si="188">SUM(O37:O55)</f>
        <v>0</v>
      </c>
      <c r="P57" s="58" t="e">
        <f t="shared" ref="P57" si="189">Q57/$D$57</f>
        <v>#DIV/0!</v>
      </c>
      <c r="Q57" s="56">
        <f t="shared" ref="Q57" si="190">SUM(Q37:Q55)</f>
        <v>0</v>
      </c>
      <c r="R57" s="58" t="e">
        <f t="shared" ref="R57" si="191">S57/$D$57</f>
        <v>#DIV/0!</v>
      </c>
      <c r="S57" s="56">
        <f t="shared" ref="S57" si="192">SUM(S37:S55)</f>
        <v>0</v>
      </c>
      <c r="T57" s="58" t="e">
        <f t="shared" ref="T57" si="193">U57/$D$57</f>
        <v>#DIV/0!</v>
      </c>
      <c r="U57" s="56">
        <f t="shared" ref="U57" si="194">SUM(U37:U55)</f>
        <v>0</v>
      </c>
      <c r="V57" s="58" t="e">
        <f t="shared" ref="V57" si="195">W57/$D$57</f>
        <v>#DIV/0!</v>
      </c>
      <c r="W57" s="56">
        <f t="shared" ref="W57" si="196">SUM(W37:W55)</f>
        <v>0</v>
      </c>
      <c r="X57" s="58" t="e">
        <f t="shared" ref="X57" si="197">Y57/$D$57</f>
        <v>#DIV/0!</v>
      </c>
      <c r="Y57" s="56">
        <f t="shared" ref="Y57" si="198">SUM(Y37:Y55)</f>
        <v>0</v>
      </c>
      <c r="Z57" s="58" t="e">
        <f t="shared" ref="Z57" si="199">AA57/$D$57</f>
        <v>#DIV/0!</v>
      </c>
      <c r="AA57" s="56">
        <f t="shared" ref="AA57" si="200">SUM(AA37:AA55)</f>
        <v>0</v>
      </c>
      <c r="AB57" s="58" t="e">
        <f t="shared" ref="AB57" si="201">AC57/$D$57</f>
        <v>#DIV/0!</v>
      </c>
      <c r="AC57" s="56">
        <f t="shared" ref="AC57" si="202">SUM(AC37:AC55)</f>
        <v>0</v>
      </c>
      <c r="AD57" s="56"/>
      <c r="AE57" s="57" t="e">
        <f t="shared" ref="AE57" si="203">AF57/$D$57</f>
        <v>#DIV/0!</v>
      </c>
      <c r="AF57" s="56">
        <f t="shared" ref="AF57" si="204">SUM(AF37:AF55)</f>
        <v>0</v>
      </c>
      <c r="AH57" s="7">
        <f t="shared" si="26"/>
        <v>0</v>
      </c>
    </row>
    <row r="58" spans="2:34" x14ac:dyDescent="0.2">
      <c r="B58" s="42"/>
      <c r="C58" s="43"/>
      <c r="D58" s="44"/>
      <c r="E58" s="45"/>
      <c r="F58" s="46"/>
      <c r="G58" s="44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2:34" ht="25.5" x14ac:dyDescent="0.2">
      <c r="B59" s="55" t="s">
        <v>100</v>
      </c>
      <c r="C59" s="55" t="s">
        <v>101</v>
      </c>
      <c r="D59" s="56"/>
      <c r="E59" s="57"/>
      <c r="F59" s="58"/>
      <c r="G59" s="56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2:34" x14ac:dyDescent="0.2">
      <c r="B60" s="42" t="s">
        <v>102</v>
      </c>
      <c r="C60" s="43" t="s">
        <v>103</v>
      </c>
      <c r="D60" s="68">
        <v>0</v>
      </c>
      <c r="E60" s="45" t="e">
        <f t="shared" ref="E60:E67" si="205">D60/$D$303</f>
        <v>#DIV/0!</v>
      </c>
      <c r="F60" s="46">
        <v>1</v>
      </c>
      <c r="G60" s="44">
        <f t="shared" ref="G60:G67" si="206">D60*F60</f>
        <v>0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5">
        <f t="shared" ref="AE60:AE67" si="207">X60+F60+H60+J60+L60+N60+P60+R60+T60+V60+Z60+AB60</f>
        <v>1</v>
      </c>
      <c r="AF60" s="44">
        <f t="shared" ref="AF60:AF67" si="208">G60+I60+K60+M60+O60+Q60+S60+U60+W60+Y60+AA60+AC60</f>
        <v>0</v>
      </c>
      <c r="AH60" s="7">
        <f t="shared" si="26"/>
        <v>0</v>
      </c>
    </row>
    <row r="61" spans="2:34" x14ac:dyDescent="0.2">
      <c r="B61" s="42" t="s">
        <v>104</v>
      </c>
      <c r="C61" s="43" t="s">
        <v>105</v>
      </c>
      <c r="D61" s="68">
        <v>0</v>
      </c>
      <c r="E61" s="45" t="e">
        <f t="shared" si="205"/>
        <v>#DIV/0!</v>
      </c>
      <c r="F61" s="46">
        <v>1</v>
      </c>
      <c r="G61" s="44">
        <f t="shared" si="206"/>
        <v>0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5">
        <f t="shared" si="207"/>
        <v>1</v>
      </c>
      <c r="AF61" s="44">
        <f t="shared" si="208"/>
        <v>0</v>
      </c>
      <c r="AH61" s="7">
        <f t="shared" si="26"/>
        <v>0</v>
      </c>
    </row>
    <row r="62" spans="2:34" x14ac:dyDescent="0.2">
      <c r="B62" s="42" t="s">
        <v>106</v>
      </c>
      <c r="C62" s="43" t="s">
        <v>107</v>
      </c>
      <c r="D62" s="68">
        <v>0</v>
      </c>
      <c r="E62" s="45" t="e">
        <f t="shared" si="205"/>
        <v>#DIV/0!</v>
      </c>
      <c r="F62" s="46">
        <v>1</v>
      </c>
      <c r="G62" s="44">
        <f t="shared" si="206"/>
        <v>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5">
        <f t="shared" si="207"/>
        <v>1</v>
      </c>
      <c r="AF62" s="44">
        <f t="shared" si="208"/>
        <v>0</v>
      </c>
      <c r="AH62" s="7">
        <f t="shared" si="26"/>
        <v>0</v>
      </c>
    </row>
    <row r="63" spans="2:34" x14ac:dyDescent="0.2">
      <c r="B63" s="42" t="s">
        <v>108</v>
      </c>
      <c r="C63" s="43" t="s">
        <v>109</v>
      </c>
      <c r="D63" s="68">
        <v>0</v>
      </c>
      <c r="E63" s="45" t="e">
        <f t="shared" si="205"/>
        <v>#DIV/0!</v>
      </c>
      <c r="F63" s="46">
        <v>1</v>
      </c>
      <c r="G63" s="44">
        <f t="shared" si="206"/>
        <v>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5">
        <f t="shared" si="207"/>
        <v>1</v>
      </c>
      <c r="AF63" s="44">
        <f t="shared" si="208"/>
        <v>0</v>
      </c>
      <c r="AH63" s="7">
        <f t="shared" si="26"/>
        <v>0</v>
      </c>
    </row>
    <row r="64" spans="2:34" x14ac:dyDescent="0.2">
      <c r="B64" s="42" t="s">
        <v>110</v>
      </c>
      <c r="C64" s="43" t="s">
        <v>111</v>
      </c>
      <c r="D64" s="68">
        <v>0</v>
      </c>
      <c r="E64" s="45" t="e">
        <f t="shared" si="205"/>
        <v>#DIV/0!</v>
      </c>
      <c r="F64" s="46">
        <v>1</v>
      </c>
      <c r="G64" s="44">
        <f t="shared" si="206"/>
        <v>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5">
        <f t="shared" si="207"/>
        <v>1</v>
      </c>
      <c r="AF64" s="44">
        <f t="shared" si="208"/>
        <v>0</v>
      </c>
      <c r="AH64" s="7">
        <f t="shared" si="26"/>
        <v>0</v>
      </c>
    </row>
    <row r="65" spans="2:34" x14ac:dyDescent="0.2">
      <c r="B65" s="42" t="s">
        <v>112</v>
      </c>
      <c r="C65" s="43" t="s">
        <v>113</v>
      </c>
      <c r="D65" s="68">
        <v>0</v>
      </c>
      <c r="E65" s="45" t="e">
        <f t="shared" si="205"/>
        <v>#DIV/0!</v>
      </c>
      <c r="F65" s="46">
        <v>1</v>
      </c>
      <c r="G65" s="44">
        <f t="shared" si="206"/>
        <v>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5">
        <f t="shared" si="207"/>
        <v>1</v>
      </c>
      <c r="AF65" s="44">
        <f t="shared" si="208"/>
        <v>0</v>
      </c>
      <c r="AH65" s="7">
        <f t="shared" si="26"/>
        <v>0</v>
      </c>
    </row>
    <row r="66" spans="2:34" x14ac:dyDescent="0.2">
      <c r="B66" s="42" t="s">
        <v>114</v>
      </c>
      <c r="C66" s="43" t="s">
        <v>115</v>
      </c>
      <c r="D66" s="68">
        <v>0</v>
      </c>
      <c r="E66" s="45" t="e">
        <f t="shared" si="205"/>
        <v>#DIV/0!</v>
      </c>
      <c r="F66" s="46">
        <v>1</v>
      </c>
      <c r="G66" s="44">
        <f t="shared" si="206"/>
        <v>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5">
        <f t="shared" si="207"/>
        <v>1</v>
      </c>
      <c r="AF66" s="44">
        <f t="shared" si="208"/>
        <v>0</v>
      </c>
      <c r="AH66" s="7">
        <f t="shared" si="26"/>
        <v>0</v>
      </c>
    </row>
    <row r="67" spans="2:34" x14ac:dyDescent="0.2">
      <c r="B67" s="42" t="s">
        <v>116</v>
      </c>
      <c r="C67" s="43" t="s">
        <v>117</v>
      </c>
      <c r="D67" s="68">
        <v>0</v>
      </c>
      <c r="E67" s="45" t="e">
        <f t="shared" si="205"/>
        <v>#DIV/0!</v>
      </c>
      <c r="F67" s="46">
        <v>1</v>
      </c>
      <c r="G67" s="44">
        <f t="shared" si="206"/>
        <v>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5">
        <f t="shared" si="207"/>
        <v>1</v>
      </c>
      <c r="AF67" s="44">
        <f t="shared" si="208"/>
        <v>0</v>
      </c>
      <c r="AH67" s="7">
        <f t="shared" si="26"/>
        <v>0</v>
      </c>
    </row>
    <row r="68" spans="2:34" x14ac:dyDescent="0.2">
      <c r="B68" s="42"/>
      <c r="C68" s="43"/>
      <c r="D68" s="68"/>
      <c r="E68" s="45"/>
      <c r="F68" s="46"/>
      <c r="G68" s="44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2:34" ht="25.5" x14ac:dyDescent="0.2">
      <c r="B69" s="55"/>
      <c r="C69" s="55" t="s">
        <v>118</v>
      </c>
      <c r="D69" s="69">
        <f>SUM(D60:D67)</f>
        <v>0</v>
      </c>
      <c r="E69" s="57" t="e">
        <f t="shared" ref="E69" si="209">D69/$D$303</f>
        <v>#DIV/0!</v>
      </c>
      <c r="F69" s="58" t="e">
        <f>G69/$D$69</f>
        <v>#DIV/0!</v>
      </c>
      <c r="G69" s="56">
        <f>SUM(G60:G67)</f>
        <v>0</v>
      </c>
      <c r="H69" s="58" t="e">
        <f t="shared" ref="H69" si="210">I69/$D$69</f>
        <v>#DIV/0!</v>
      </c>
      <c r="I69" s="56">
        <f t="shared" ref="I69" si="211">SUM(I60:I67)</f>
        <v>0</v>
      </c>
      <c r="J69" s="58" t="e">
        <f t="shared" ref="J69" si="212">K69/$D$69</f>
        <v>#DIV/0!</v>
      </c>
      <c r="K69" s="56">
        <f t="shared" ref="K69" si="213">SUM(K60:K67)</f>
        <v>0</v>
      </c>
      <c r="L69" s="58" t="e">
        <f t="shared" ref="L69" si="214">M69/$D$69</f>
        <v>#DIV/0!</v>
      </c>
      <c r="M69" s="56">
        <f t="shared" ref="M69" si="215">SUM(M60:M67)</f>
        <v>0</v>
      </c>
      <c r="N69" s="58" t="e">
        <f t="shared" ref="N69" si="216">O69/$D$69</f>
        <v>#DIV/0!</v>
      </c>
      <c r="O69" s="56">
        <f t="shared" ref="O69" si="217">SUM(O60:O67)</f>
        <v>0</v>
      </c>
      <c r="P69" s="58" t="e">
        <f t="shared" ref="P69" si="218">Q69/$D$69</f>
        <v>#DIV/0!</v>
      </c>
      <c r="Q69" s="56">
        <f t="shared" ref="Q69" si="219">SUM(Q60:Q67)</f>
        <v>0</v>
      </c>
      <c r="R69" s="58" t="e">
        <f t="shared" ref="R69" si="220">S69/$D$69</f>
        <v>#DIV/0!</v>
      </c>
      <c r="S69" s="56">
        <f t="shared" ref="S69" si="221">SUM(S60:S67)</f>
        <v>0</v>
      </c>
      <c r="T69" s="58" t="e">
        <f t="shared" ref="T69" si="222">U69/$D$69</f>
        <v>#DIV/0!</v>
      </c>
      <c r="U69" s="56">
        <f t="shared" ref="U69" si="223">SUM(U60:U67)</f>
        <v>0</v>
      </c>
      <c r="V69" s="58" t="e">
        <f t="shared" ref="V69" si="224">W69/$D$69</f>
        <v>#DIV/0!</v>
      </c>
      <c r="W69" s="56">
        <f t="shared" ref="W69" si="225">SUM(W60:W67)</f>
        <v>0</v>
      </c>
      <c r="X69" s="58" t="e">
        <f t="shared" ref="X69" si="226">Y69/$D$69</f>
        <v>#DIV/0!</v>
      </c>
      <c r="Y69" s="56">
        <f t="shared" ref="Y69" si="227">SUM(Y60:Y67)</f>
        <v>0</v>
      </c>
      <c r="Z69" s="58" t="e">
        <f t="shared" ref="Z69" si="228">AA69/$D$69</f>
        <v>#DIV/0!</v>
      </c>
      <c r="AA69" s="56">
        <f t="shared" ref="AA69" si="229">SUM(AA60:AA67)</f>
        <v>0</v>
      </c>
      <c r="AB69" s="58" t="e">
        <f t="shared" ref="AB69" si="230">AC69/$D$69</f>
        <v>#DIV/0!</v>
      </c>
      <c r="AC69" s="56">
        <f t="shared" ref="AC69" si="231">SUM(AC60:AC67)</f>
        <v>0</v>
      </c>
      <c r="AD69" s="56"/>
      <c r="AE69" s="57" t="e">
        <f t="shared" ref="AE69" si="232">AF69/$D$69</f>
        <v>#DIV/0!</v>
      </c>
      <c r="AF69" s="56">
        <f t="shared" ref="AF69" si="233">SUM(AF60:AF67)</f>
        <v>0</v>
      </c>
      <c r="AH69" s="7">
        <f t="shared" si="26"/>
        <v>0</v>
      </c>
    </row>
    <row r="70" spans="2:34" x14ac:dyDescent="0.2">
      <c r="B70" s="42"/>
      <c r="C70" s="43"/>
      <c r="D70" s="44"/>
      <c r="E70" s="45"/>
      <c r="F70" s="46"/>
      <c r="G70" s="44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</row>
    <row r="71" spans="2:34" x14ac:dyDescent="0.2">
      <c r="B71" s="55" t="s">
        <v>119</v>
      </c>
      <c r="C71" s="55" t="s">
        <v>120</v>
      </c>
      <c r="D71" s="56"/>
      <c r="E71" s="57"/>
      <c r="F71" s="58"/>
      <c r="G71" s="56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2:34" x14ac:dyDescent="0.2">
      <c r="B72" s="42" t="s">
        <v>121</v>
      </c>
      <c r="C72" s="43" t="s">
        <v>122</v>
      </c>
      <c r="D72" s="68">
        <v>0</v>
      </c>
      <c r="E72" s="45" t="e">
        <f t="shared" ref="E72:E75" si="234">D72/$D$303</f>
        <v>#DIV/0!</v>
      </c>
      <c r="F72" s="60">
        <f t="shared" ref="F72:AB75" si="235">1/12</f>
        <v>8.3333333333333329E-2</v>
      </c>
      <c r="G72" s="68">
        <f>$D$72*F72</f>
        <v>0</v>
      </c>
      <c r="H72" s="60">
        <f t="shared" si="235"/>
        <v>8.3333333333333329E-2</v>
      </c>
      <c r="I72" s="68">
        <f t="shared" ref="I72" si="236">$D$72*H72</f>
        <v>0</v>
      </c>
      <c r="J72" s="60">
        <f t="shared" si="235"/>
        <v>8.3333333333333329E-2</v>
      </c>
      <c r="K72" s="68">
        <f t="shared" ref="K72" si="237">$D$72*J72</f>
        <v>0</v>
      </c>
      <c r="L72" s="60">
        <f t="shared" si="235"/>
        <v>8.3333333333333329E-2</v>
      </c>
      <c r="M72" s="68">
        <f t="shared" ref="M72" si="238">$D$72*L72</f>
        <v>0</v>
      </c>
      <c r="N72" s="60">
        <f t="shared" si="235"/>
        <v>8.3333333333333329E-2</v>
      </c>
      <c r="O72" s="68">
        <f t="shared" ref="O72" si="239">$D$72*N72</f>
        <v>0</v>
      </c>
      <c r="P72" s="60">
        <f t="shared" si="235"/>
        <v>8.3333333333333329E-2</v>
      </c>
      <c r="Q72" s="68">
        <f t="shared" ref="Q72" si="240">$D$72*P72</f>
        <v>0</v>
      </c>
      <c r="R72" s="60">
        <f t="shared" si="235"/>
        <v>8.3333333333333329E-2</v>
      </c>
      <c r="S72" s="68">
        <f t="shared" ref="S72" si="241">$D$72*R72</f>
        <v>0</v>
      </c>
      <c r="T72" s="60">
        <f t="shared" si="235"/>
        <v>8.3333333333333329E-2</v>
      </c>
      <c r="U72" s="68">
        <f t="shared" ref="U72" si="242">$D$72*T72</f>
        <v>0</v>
      </c>
      <c r="V72" s="60">
        <f t="shared" si="235"/>
        <v>8.3333333333333329E-2</v>
      </c>
      <c r="W72" s="68">
        <f t="shared" ref="W72" si="243">$D$72*V72</f>
        <v>0</v>
      </c>
      <c r="X72" s="60">
        <f t="shared" si="235"/>
        <v>8.3333333333333329E-2</v>
      </c>
      <c r="Y72" s="68">
        <f t="shared" ref="Y72" si="244">$D$72*X72</f>
        <v>0</v>
      </c>
      <c r="Z72" s="60">
        <f t="shared" si="235"/>
        <v>8.3333333333333329E-2</v>
      </c>
      <c r="AA72" s="60">
        <f t="shared" ref="AA72" si="245">$D$72*Z72</f>
        <v>0</v>
      </c>
      <c r="AB72" s="60">
        <f t="shared" si="235"/>
        <v>8.3333333333333329E-2</v>
      </c>
      <c r="AC72" s="68">
        <f t="shared" ref="AC72" si="246">$D$72*AB72</f>
        <v>0</v>
      </c>
      <c r="AD72" s="44"/>
      <c r="AE72" s="45">
        <f t="shared" ref="AE72:AE75" si="247">X72+F72+H72+J72+L72+N72+P72+R72+T72+V72+Z72+AB72</f>
        <v>1</v>
      </c>
      <c r="AF72" s="44">
        <f t="shared" ref="AF72:AF75" si="248">G72+I72+K72+M72+O72+Q72+S72+U72+W72+Y72+AA72+AC72</f>
        <v>0</v>
      </c>
      <c r="AH72" s="7">
        <f t="shared" si="26"/>
        <v>0</v>
      </c>
    </row>
    <row r="73" spans="2:34" ht="25.5" x14ac:dyDescent="0.2">
      <c r="B73" s="42" t="s">
        <v>123</v>
      </c>
      <c r="C73" s="43" t="s">
        <v>124</v>
      </c>
      <c r="D73" s="68">
        <v>0</v>
      </c>
      <c r="E73" s="45" t="e">
        <f t="shared" si="234"/>
        <v>#DIV/0!</v>
      </c>
      <c r="F73" s="60">
        <f t="shared" si="235"/>
        <v>8.3333333333333329E-2</v>
      </c>
      <c r="G73" s="68">
        <f>$D$73*F73</f>
        <v>0</v>
      </c>
      <c r="H73" s="60">
        <f t="shared" si="235"/>
        <v>8.3333333333333329E-2</v>
      </c>
      <c r="I73" s="68">
        <f t="shared" ref="I73" si="249">$D$73*H73</f>
        <v>0</v>
      </c>
      <c r="J73" s="60">
        <f t="shared" si="235"/>
        <v>8.3333333333333329E-2</v>
      </c>
      <c r="K73" s="68">
        <f t="shared" ref="K73" si="250">$D$73*J73</f>
        <v>0</v>
      </c>
      <c r="L73" s="60">
        <f t="shared" si="235"/>
        <v>8.3333333333333329E-2</v>
      </c>
      <c r="M73" s="68">
        <f t="shared" ref="M73" si="251">$D$73*L73</f>
        <v>0</v>
      </c>
      <c r="N73" s="60">
        <f t="shared" si="235"/>
        <v>8.3333333333333329E-2</v>
      </c>
      <c r="O73" s="68">
        <f t="shared" ref="O73" si="252">$D$73*N73</f>
        <v>0</v>
      </c>
      <c r="P73" s="60">
        <f t="shared" si="235"/>
        <v>8.3333333333333329E-2</v>
      </c>
      <c r="Q73" s="68">
        <f t="shared" ref="Q73" si="253">$D$73*P73</f>
        <v>0</v>
      </c>
      <c r="R73" s="60">
        <f t="shared" si="235"/>
        <v>8.3333333333333329E-2</v>
      </c>
      <c r="S73" s="68">
        <f t="shared" ref="S73" si="254">$D$73*R73</f>
        <v>0</v>
      </c>
      <c r="T73" s="60">
        <f t="shared" si="235"/>
        <v>8.3333333333333329E-2</v>
      </c>
      <c r="U73" s="68">
        <f t="shared" ref="U73" si="255">$D$73*T73</f>
        <v>0</v>
      </c>
      <c r="V73" s="60">
        <f t="shared" si="235"/>
        <v>8.3333333333333329E-2</v>
      </c>
      <c r="W73" s="68">
        <f t="shared" ref="W73" si="256">$D$73*V73</f>
        <v>0</v>
      </c>
      <c r="X73" s="60">
        <f t="shared" si="235"/>
        <v>8.3333333333333329E-2</v>
      </c>
      <c r="Y73" s="68">
        <f t="shared" ref="Y73" si="257">$D$73*X73</f>
        <v>0</v>
      </c>
      <c r="Z73" s="60">
        <f t="shared" si="235"/>
        <v>8.3333333333333329E-2</v>
      </c>
      <c r="AA73" s="60">
        <f t="shared" ref="AA73" si="258">$D$73*Z73</f>
        <v>0</v>
      </c>
      <c r="AB73" s="60">
        <f t="shared" si="235"/>
        <v>8.3333333333333329E-2</v>
      </c>
      <c r="AC73" s="68">
        <f t="shared" ref="AC73" si="259">$D$73*AB73</f>
        <v>0</v>
      </c>
      <c r="AD73" s="44"/>
      <c r="AE73" s="45">
        <f t="shared" si="247"/>
        <v>1</v>
      </c>
      <c r="AF73" s="44">
        <f t="shared" si="248"/>
        <v>0</v>
      </c>
      <c r="AH73" s="7">
        <f t="shared" si="26"/>
        <v>0</v>
      </c>
    </row>
    <row r="74" spans="2:34" ht="38.25" x14ac:dyDescent="0.2">
      <c r="B74" s="42" t="s">
        <v>125</v>
      </c>
      <c r="C74" s="43" t="s">
        <v>126</v>
      </c>
      <c r="D74" s="68">
        <v>0</v>
      </c>
      <c r="E74" s="45" t="e">
        <f t="shared" si="234"/>
        <v>#DIV/0!</v>
      </c>
      <c r="F74" s="60">
        <f t="shared" si="235"/>
        <v>8.3333333333333329E-2</v>
      </c>
      <c r="G74" s="68">
        <f>$D$74*F74</f>
        <v>0</v>
      </c>
      <c r="H74" s="60">
        <f t="shared" si="235"/>
        <v>8.3333333333333329E-2</v>
      </c>
      <c r="I74" s="68">
        <f t="shared" ref="I74" si="260">$D$74*H74</f>
        <v>0</v>
      </c>
      <c r="J74" s="60">
        <f t="shared" si="235"/>
        <v>8.3333333333333329E-2</v>
      </c>
      <c r="K74" s="68">
        <f t="shared" ref="K74" si="261">$D$74*J74</f>
        <v>0</v>
      </c>
      <c r="L74" s="60">
        <f t="shared" si="235"/>
        <v>8.3333333333333329E-2</v>
      </c>
      <c r="M74" s="68">
        <f t="shared" ref="M74" si="262">$D$74*L74</f>
        <v>0</v>
      </c>
      <c r="N74" s="60">
        <f t="shared" si="235"/>
        <v>8.3333333333333329E-2</v>
      </c>
      <c r="O74" s="68">
        <f t="shared" ref="O74" si="263">$D$74*N74</f>
        <v>0</v>
      </c>
      <c r="P74" s="60">
        <f t="shared" si="235"/>
        <v>8.3333333333333329E-2</v>
      </c>
      <c r="Q74" s="68">
        <f t="shared" ref="Q74" si="264">$D$74*P74</f>
        <v>0</v>
      </c>
      <c r="R74" s="60">
        <f t="shared" si="235"/>
        <v>8.3333333333333329E-2</v>
      </c>
      <c r="S74" s="68">
        <f t="shared" ref="S74" si="265">$D$74*R74</f>
        <v>0</v>
      </c>
      <c r="T74" s="60">
        <f t="shared" si="235"/>
        <v>8.3333333333333329E-2</v>
      </c>
      <c r="U74" s="68">
        <f t="shared" ref="U74" si="266">$D$74*T74</f>
        <v>0</v>
      </c>
      <c r="V74" s="60">
        <f t="shared" si="235"/>
        <v>8.3333333333333329E-2</v>
      </c>
      <c r="W74" s="68">
        <f t="shared" ref="W74" si="267">$D$74*V74</f>
        <v>0</v>
      </c>
      <c r="X74" s="60">
        <f t="shared" si="235"/>
        <v>8.3333333333333329E-2</v>
      </c>
      <c r="Y74" s="68">
        <f t="shared" ref="Y74" si="268">$D$74*X74</f>
        <v>0</v>
      </c>
      <c r="Z74" s="60">
        <f t="shared" si="235"/>
        <v>8.3333333333333329E-2</v>
      </c>
      <c r="AA74" s="60">
        <f t="shared" ref="AA74" si="269">$D$74*Z74</f>
        <v>0</v>
      </c>
      <c r="AB74" s="60">
        <f t="shared" si="235"/>
        <v>8.3333333333333329E-2</v>
      </c>
      <c r="AC74" s="68">
        <f t="shared" ref="AC74" si="270">$D$74*AB74</f>
        <v>0</v>
      </c>
      <c r="AD74" s="44"/>
      <c r="AE74" s="45">
        <f t="shared" si="247"/>
        <v>1</v>
      </c>
      <c r="AF74" s="44">
        <f t="shared" si="248"/>
        <v>0</v>
      </c>
      <c r="AH74" s="7">
        <f t="shared" si="26"/>
        <v>0</v>
      </c>
    </row>
    <row r="75" spans="2:34" ht="25.5" x14ac:dyDescent="0.2">
      <c r="B75" s="42" t="s">
        <v>127</v>
      </c>
      <c r="C75" s="43" t="s">
        <v>128</v>
      </c>
      <c r="D75" s="68">
        <v>0</v>
      </c>
      <c r="E75" s="45" t="e">
        <f t="shared" si="234"/>
        <v>#DIV/0!</v>
      </c>
      <c r="F75" s="60">
        <f t="shared" si="235"/>
        <v>8.3333333333333329E-2</v>
      </c>
      <c r="G75" s="68">
        <f>$D$75*F75</f>
        <v>0</v>
      </c>
      <c r="H75" s="60">
        <f t="shared" si="235"/>
        <v>8.3333333333333329E-2</v>
      </c>
      <c r="I75" s="68">
        <f t="shared" ref="I75" si="271">$D$75*H75</f>
        <v>0</v>
      </c>
      <c r="J75" s="60">
        <f t="shared" si="235"/>
        <v>8.3333333333333329E-2</v>
      </c>
      <c r="K75" s="68">
        <f t="shared" ref="K75" si="272">$D$75*J75</f>
        <v>0</v>
      </c>
      <c r="L75" s="60">
        <f t="shared" si="235"/>
        <v>8.3333333333333329E-2</v>
      </c>
      <c r="M75" s="68">
        <f t="shared" ref="M75" si="273">$D$75*L75</f>
        <v>0</v>
      </c>
      <c r="N75" s="60">
        <f t="shared" si="235"/>
        <v>8.3333333333333329E-2</v>
      </c>
      <c r="O75" s="68">
        <f t="shared" ref="O75" si="274">$D$75*N75</f>
        <v>0</v>
      </c>
      <c r="P75" s="60">
        <f t="shared" si="235"/>
        <v>8.3333333333333329E-2</v>
      </c>
      <c r="Q75" s="68">
        <f t="shared" ref="Q75" si="275">$D$75*P75</f>
        <v>0</v>
      </c>
      <c r="R75" s="60">
        <f t="shared" si="235"/>
        <v>8.3333333333333329E-2</v>
      </c>
      <c r="S75" s="68">
        <f t="shared" ref="S75" si="276">$D$75*R75</f>
        <v>0</v>
      </c>
      <c r="T75" s="60">
        <f t="shared" si="235"/>
        <v>8.3333333333333329E-2</v>
      </c>
      <c r="U75" s="68">
        <f t="shared" ref="U75" si="277">$D$75*T75</f>
        <v>0</v>
      </c>
      <c r="V75" s="60">
        <f t="shared" si="235"/>
        <v>8.3333333333333329E-2</v>
      </c>
      <c r="W75" s="68">
        <f t="shared" ref="W75" si="278">$D$75*V75</f>
        <v>0</v>
      </c>
      <c r="X75" s="60">
        <f t="shared" si="235"/>
        <v>8.3333333333333329E-2</v>
      </c>
      <c r="Y75" s="68">
        <f t="shared" ref="Y75" si="279">$D$75*X75</f>
        <v>0</v>
      </c>
      <c r="Z75" s="60">
        <f t="shared" si="235"/>
        <v>8.3333333333333329E-2</v>
      </c>
      <c r="AA75" s="60">
        <f t="shared" ref="AA75" si="280">$D$75*Z75</f>
        <v>0</v>
      </c>
      <c r="AB75" s="60">
        <f t="shared" si="235"/>
        <v>8.3333333333333329E-2</v>
      </c>
      <c r="AC75" s="68">
        <f t="shared" ref="AC75" si="281">$D$75*AB75</f>
        <v>0</v>
      </c>
      <c r="AD75" s="44"/>
      <c r="AE75" s="45">
        <f t="shared" si="247"/>
        <v>1</v>
      </c>
      <c r="AF75" s="44">
        <f t="shared" si="248"/>
        <v>0</v>
      </c>
      <c r="AH75" s="7">
        <f t="shared" si="26"/>
        <v>0</v>
      </c>
    </row>
    <row r="76" spans="2:34" x14ac:dyDescent="0.2">
      <c r="B76" s="42"/>
      <c r="C76" s="43"/>
      <c r="D76" s="68"/>
      <c r="E76" s="45"/>
      <c r="F76" s="46"/>
      <c r="G76" s="44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</row>
    <row r="77" spans="2:34" x14ac:dyDescent="0.2">
      <c r="B77" s="55"/>
      <c r="C77" s="55" t="s">
        <v>129</v>
      </c>
      <c r="D77" s="69">
        <f>SUM(D72:D75)</f>
        <v>0</v>
      </c>
      <c r="E77" s="57" t="e">
        <f t="shared" ref="E77" si="282">D77/$D$303</f>
        <v>#DIV/0!</v>
      </c>
      <c r="F77" s="58" t="e">
        <f>G77/$D$77</f>
        <v>#DIV/0!</v>
      </c>
      <c r="G77" s="56">
        <f>SUM(G72:G75)</f>
        <v>0</v>
      </c>
      <c r="H77" s="57" t="e">
        <f t="shared" ref="H77" si="283">I77/$D$77</f>
        <v>#DIV/0!</v>
      </c>
      <c r="I77" s="56">
        <f t="shared" ref="I77" si="284">SUM(I72:I75)</f>
        <v>0</v>
      </c>
      <c r="J77" s="57" t="e">
        <f t="shared" ref="J77" si="285">K77/$D$77</f>
        <v>#DIV/0!</v>
      </c>
      <c r="K77" s="56">
        <f t="shared" ref="K77" si="286">SUM(K72:K75)</f>
        <v>0</v>
      </c>
      <c r="L77" s="57" t="e">
        <f t="shared" ref="L77" si="287">M77/$D$77</f>
        <v>#DIV/0!</v>
      </c>
      <c r="M77" s="56">
        <f t="shared" ref="M77" si="288">SUM(M72:M75)</f>
        <v>0</v>
      </c>
      <c r="N77" s="57" t="e">
        <f t="shared" ref="N77" si="289">O77/$D$77</f>
        <v>#DIV/0!</v>
      </c>
      <c r="O77" s="56">
        <f t="shared" ref="O77" si="290">SUM(O72:O75)</f>
        <v>0</v>
      </c>
      <c r="P77" s="57" t="e">
        <f t="shared" ref="P77" si="291">Q77/$D$77</f>
        <v>#DIV/0!</v>
      </c>
      <c r="Q77" s="56">
        <f t="shared" ref="Q77" si="292">SUM(Q72:Q75)</f>
        <v>0</v>
      </c>
      <c r="R77" s="57" t="e">
        <f t="shared" ref="R77" si="293">S77/$D$77</f>
        <v>#DIV/0!</v>
      </c>
      <c r="S77" s="56">
        <f t="shared" ref="S77" si="294">SUM(S72:S75)</f>
        <v>0</v>
      </c>
      <c r="T77" s="57" t="e">
        <f t="shared" ref="T77" si="295">U77/$D$77</f>
        <v>#DIV/0!</v>
      </c>
      <c r="U77" s="56">
        <f t="shared" ref="U77" si="296">SUM(U72:U75)</f>
        <v>0</v>
      </c>
      <c r="V77" s="57" t="e">
        <f t="shared" ref="V77" si="297">W77/$D$77</f>
        <v>#DIV/0!</v>
      </c>
      <c r="W77" s="56">
        <f t="shared" ref="W77" si="298">SUM(W72:W75)</f>
        <v>0</v>
      </c>
      <c r="X77" s="57" t="e">
        <f t="shared" ref="X77" si="299">Y77/$D$77</f>
        <v>#DIV/0!</v>
      </c>
      <c r="Y77" s="56">
        <f t="shared" ref="Y77:AC77" si="300">SUM(Y72:Y75)</f>
        <v>0</v>
      </c>
      <c r="Z77" s="57" t="e">
        <f t="shared" ref="Z77" si="301">AA77/$D$77</f>
        <v>#DIV/0!</v>
      </c>
      <c r="AA77" s="56">
        <f t="shared" si="300"/>
        <v>0</v>
      </c>
      <c r="AB77" s="57" t="e">
        <f t="shared" ref="AB77" si="302">AC77/$D$77</f>
        <v>#DIV/0!</v>
      </c>
      <c r="AC77" s="56">
        <f t="shared" si="300"/>
        <v>0</v>
      </c>
      <c r="AD77" s="56"/>
      <c r="AE77" s="57" t="e">
        <f t="shared" ref="AE77" si="303">AF77/$D$77</f>
        <v>#DIV/0!</v>
      </c>
      <c r="AF77" s="56">
        <f t="shared" ref="AF77" si="304">SUM(AF72:AF75)</f>
        <v>0</v>
      </c>
      <c r="AH77" s="7">
        <f t="shared" si="26"/>
        <v>0</v>
      </c>
    </row>
    <row r="78" spans="2:34" x14ac:dyDescent="0.2">
      <c r="B78" s="42"/>
      <c r="C78" s="43"/>
      <c r="D78" s="44"/>
      <c r="E78" s="45"/>
      <c r="F78" s="46"/>
      <c r="G78" s="44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</row>
    <row r="79" spans="2:34" x14ac:dyDescent="0.2">
      <c r="B79" s="55" t="s">
        <v>130</v>
      </c>
      <c r="C79" s="55" t="s">
        <v>131</v>
      </c>
      <c r="D79" s="56"/>
      <c r="E79" s="57"/>
      <c r="F79" s="58"/>
      <c r="G79" s="56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</row>
    <row r="80" spans="2:34" ht="25.5" x14ac:dyDescent="0.2">
      <c r="B80" s="42" t="s">
        <v>132</v>
      </c>
      <c r="C80" s="43" t="s">
        <v>133</v>
      </c>
      <c r="D80" s="68">
        <v>0</v>
      </c>
      <c r="E80" s="45" t="e">
        <f t="shared" ref="E80:E83" si="305">D80/$D$303</f>
        <v>#DIV/0!</v>
      </c>
      <c r="F80" s="46">
        <v>0.5</v>
      </c>
      <c r="G80" s="68">
        <f>ROUND(D80*F80,2)</f>
        <v>0</v>
      </c>
      <c r="H80" s="48"/>
      <c r="I80" s="72"/>
      <c r="J80" s="48"/>
      <c r="K80" s="72"/>
      <c r="L80" s="48"/>
      <c r="M80" s="72"/>
      <c r="N80" s="48"/>
      <c r="O80" s="72"/>
      <c r="P80" s="48"/>
      <c r="Q80" s="72"/>
      <c r="R80" s="45">
        <v>0.5</v>
      </c>
      <c r="S80" s="68">
        <f>ROUNDDOWN(D80*R80,2)</f>
        <v>0</v>
      </c>
      <c r="T80" s="48"/>
      <c r="U80" s="72"/>
      <c r="V80" s="48"/>
      <c r="W80" s="72"/>
      <c r="X80" s="48"/>
      <c r="Y80" s="72"/>
      <c r="Z80" s="48"/>
      <c r="AA80" s="48"/>
      <c r="AB80" s="48"/>
      <c r="AC80" s="72"/>
      <c r="AD80" s="48"/>
      <c r="AE80" s="45">
        <f t="shared" ref="AE80:AE83" si="306">X80+F80+H80+J80+L80+N80+P80+R80+T80+V80+Z80+AB80</f>
        <v>1</v>
      </c>
      <c r="AF80" s="44">
        <f t="shared" ref="AF80:AF83" si="307">G80+I80+K80+M80+O80+Q80+S80+U80+W80+Y80+AA80+AC80</f>
        <v>0</v>
      </c>
      <c r="AH80" s="7">
        <f>AF80-D80</f>
        <v>0</v>
      </c>
    </row>
    <row r="81" spans="2:34" ht="25.5" x14ac:dyDescent="0.2">
      <c r="B81" s="42" t="s">
        <v>134</v>
      </c>
      <c r="C81" s="43" t="s">
        <v>135</v>
      </c>
      <c r="D81" s="68">
        <v>0</v>
      </c>
      <c r="E81" s="45" t="e">
        <f t="shared" si="305"/>
        <v>#DIV/0!</v>
      </c>
      <c r="F81" s="46">
        <v>0.04</v>
      </c>
      <c r="G81" s="68">
        <f>ROUND($D$81*F81,2)</f>
        <v>0</v>
      </c>
      <c r="H81" s="46">
        <v>0.08</v>
      </c>
      <c r="I81" s="68">
        <f>ROUND($D$81*H81,2)</f>
        <v>0</v>
      </c>
      <c r="J81" s="45">
        <v>0.08</v>
      </c>
      <c r="K81" s="68">
        <f>ROUND($D$81*J81,2)</f>
        <v>0</v>
      </c>
      <c r="L81" s="45">
        <v>0.12</v>
      </c>
      <c r="M81" s="68">
        <f>ROUND($D$81*L81,2)</f>
        <v>0</v>
      </c>
      <c r="N81" s="45">
        <v>0.12</v>
      </c>
      <c r="O81" s="68">
        <f>ROUND($D$81*N81,2)</f>
        <v>0</v>
      </c>
      <c r="P81" s="45">
        <v>0.12</v>
      </c>
      <c r="Q81" s="68">
        <f>ROUND($D$81*P81,2)</f>
        <v>0</v>
      </c>
      <c r="R81" s="45">
        <v>0.12</v>
      </c>
      <c r="S81" s="68">
        <f>ROUND($D$81*R81,2)</f>
        <v>0</v>
      </c>
      <c r="T81" s="45">
        <v>0.12</v>
      </c>
      <c r="U81" s="68">
        <f>ROUND($D$81*T81,2)</f>
        <v>0</v>
      </c>
      <c r="V81" s="45">
        <v>0.12</v>
      </c>
      <c r="W81" s="68">
        <f>ROUNDUP($D$81*V81,2)</f>
        <v>0</v>
      </c>
      <c r="X81" s="45">
        <v>0.08</v>
      </c>
      <c r="Y81" s="68">
        <f t="shared" ref="Y81" si="308">ROUNDUP($D$81*X81,2)</f>
        <v>0</v>
      </c>
      <c r="Z81" s="48"/>
      <c r="AA81" s="48"/>
      <c r="AB81" s="48"/>
      <c r="AC81" s="72"/>
      <c r="AD81" s="48"/>
      <c r="AE81" s="45">
        <f t="shared" si="306"/>
        <v>1</v>
      </c>
      <c r="AF81" s="44">
        <f t="shared" si="307"/>
        <v>0</v>
      </c>
      <c r="AH81" s="7">
        <f>AF81-D81</f>
        <v>0</v>
      </c>
    </row>
    <row r="82" spans="2:34" ht="38.25" x14ac:dyDescent="0.2">
      <c r="B82" s="42" t="s">
        <v>136</v>
      </c>
      <c r="C82" s="43" t="s">
        <v>137</v>
      </c>
      <c r="D82" s="68">
        <v>0</v>
      </c>
      <c r="E82" s="45" t="e">
        <f t="shared" si="305"/>
        <v>#DIV/0!</v>
      </c>
      <c r="F82" s="46">
        <v>0.04</v>
      </c>
      <c r="G82" s="68">
        <f>ROUND($D$82*F82,2)</f>
        <v>0</v>
      </c>
      <c r="H82" s="46">
        <v>0.08</v>
      </c>
      <c r="I82" s="68">
        <f>ROUND($D$82*H82,2)</f>
        <v>0</v>
      </c>
      <c r="J82" s="45">
        <v>0.08</v>
      </c>
      <c r="K82" s="68">
        <f>ROUND($D$82*J82,2)</f>
        <v>0</v>
      </c>
      <c r="L82" s="45">
        <v>0.12</v>
      </c>
      <c r="M82" s="68">
        <f>ROUND($D$82*L82,2)</f>
        <v>0</v>
      </c>
      <c r="N82" s="45">
        <v>0.12</v>
      </c>
      <c r="O82" s="68">
        <f>ROUND($D$82*N82,2)</f>
        <v>0</v>
      </c>
      <c r="P82" s="45">
        <v>0.12</v>
      </c>
      <c r="Q82" s="68">
        <f>ROUND($D$82*P82,2)</f>
        <v>0</v>
      </c>
      <c r="R82" s="45">
        <v>0.12</v>
      </c>
      <c r="S82" s="68">
        <f>ROUND($D$82*R82,2)</f>
        <v>0</v>
      </c>
      <c r="T82" s="45">
        <v>0.12</v>
      </c>
      <c r="U82" s="68">
        <f>ROUND($D$82*T82,2)</f>
        <v>0</v>
      </c>
      <c r="V82" s="45">
        <v>0.12</v>
      </c>
      <c r="W82" s="68">
        <f>ROUND($D$82*V82,2)</f>
        <v>0</v>
      </c>
      <c r="X82" s="45">
        <v>0.08</v>
      </c>
      <c r="Y82" s="68">
        <f t="shared" ref="Y82" si="309">ROUND($D$82*X82,2)</f>
        <v>0</v>
      </c>
      <c r="Z82" s="48"/>
      <c r="AA82" s="48"/>
      <c r="AB82" s="48"/>
      <c r="AC82" s="72"/>
      <c r="AD82" s="48"/>
      <c r="AE82" s="45">
        <f t="shared" si="306"/>
        <v>1</v>
      </c>
      <c r="AF82" s="44">
        <f t="shared" si="307"/>
        <v>0</v>
      </c>
      <c r="AH82" s="7">
        <f t="shared" ref="AH82:AH145" si="310">AF82-D82</f>
        <v>0</v>
      </c>
    </row>
    <row r="83" spans="2:34" x14ac:dyDescent="0.2">
      <c r="B83" s="42" t="s">
        <v>138</v>
      </c>
      <c r="C83" s="43" t="s">
        <v>139</v>
      </c>
      <c r="D83" s="68">
        <v>0</v>
      </c>
      <c r="E83" s="45" t="e">
        <f t="shared" si="305"/>
        <v>#DIV/0!</v>
      </c>
      <c r="F83" s="46">
        <v>0.04</v>
      </c>
      <c r="G83" s="68">
        <f>ROUND($D$83*F83,2)</f>
        <v>0</v>
      </c>
      <c r="H83" s="46">
        <v>0.08</v>
      </c>
      <c r="I83" s="68">
        <f>ROUND($D$83*H83,2)</f>
        <v>0</v>
      </c>
      <c r="J83" s="45">
        <v>0.08</v>
      </c>
      <c r="K83" s="68">
        <f>ROUND($D$83*J83,2)</f>
        <v>0</v>
      </c>
      <c r="L83" s="45">
        <v>0.12</v>
      </c>
      <c r="M83" s="68">
        <f>ROUND($D$83*L83,2)</f>
        <v>0</v>
      </c>
      <c r="N83" s="45">
        <v>0.12</v>
      </c>
      <c r="O83" s="68">
        <f>ROUND($D$83*N83,2)</f>
        <v>0</v>
      </c>
      <c r="P83" s="45">
        <v>0.12</v>
      </c>
      <c r="Q83" s="68">
        <f>ROUND($D$83*P83,2)</f>
        <v>0</v>
      </c>
      <c r="R83" s="45">
        <v>0.12</v>
      </c>
      <c r="S83" s="68">
        <f>ROUND($D$83*R83,2)</f>
        <v>0</v>
      </c>
      <c r="T83" s="45">
        <v>0.12</v>
      </c>
      <c r="U83" s="68">
        <f>ROUND($D$83*T83,2)</f>
        <v>0</v>
      </c>
      <c r="V83" s="45">
        <v>0.12</v>
      </c>
      <c r="W83" s="68">
        <f>ROUND($D$83*V83,2)</f>
        <v>0</v>
      </c>
      <c r="X83" s="45">
        <v>0.08</v>
      </c>
      <c r="Y83" s="68">
        <f>ROUND($D$83*X83,2)</f>
        <v>0</v>
      </c>
      <c r="Z83" s="48"/>
      <c r="AA83" s="48"/>
      <c r="AB83" s="48"/>
      <c r="AC83" s="72"/>
      <c r="AD83" s="48"/>
      <c r="AE83" s="45">
        <f t="shared" si="306"/>
        <v>1</v>
      </c>
      <c r="AF83" s="44">
        <f t="shared" si="307"/>
        <v>0</v>
      </c>
      <c r="AH83" s="7">
        <f t="shared" si="310"/>
        <v>0</v>
      </c>
    </row>
    <row r="84" spans="2:34" x14ac:dyDescent="0.2">
      <c r="B84" s="42"/>
      <c r="C84" s="43"/>
      <c r="D84" s="44"/>
      <c r="E84" s="45"/>
      <c r="F84" s="46"/>
      <c r="G84" s="44"/>
      <c r="H84" s="48"/>
      <c r="I84" s="48"/>
      <c r="J84" s="48"/>
      <c r="K84" s="48"/>
      <c r="L84" s="48"/>
      <c r="M84" s="48"/>
      <c r="N84" s="48"/>
      <c r="O84" s="48"/>
      <c r="P84" s="45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</row>
    <row r="85" spans="2:34" x14ac:dyDescent="0.2">
      <c r="B85" s="55"/>
      <c r="C85" s="55" t="s">
        <v>140</v>
      </c>
      <c r="D85" s="69">
        <f>SUM(D80:D83)</f>
        <v>0</v>
      </c>
      <c r="E85" s="57" t="e">
        <f t="shared" ref="E85" si="311">D85/$D$303</f>
        <v>#DIV/0!</v>
      </c>
      <c r="F85" s="58" t="e">
        <f>G85/$D$85</f>
        <v>#DIV/0!</v>
      </c>
      <c r="G85" s="56">
        <f>SUM(G80:G83)</f>
        <v>0</v>
      </c>
      <c r="H85" s="57" t="e">
        <f t="shared" ref="H85" si="312">I85/$D$85</f>
        <v>#DIV/0!</v>
      </c>
      <c r="I85" s="56">
        <f t="shared" ref="I85" si="313">SUM(I80:I83)</f>
        <v>0</v>
      </c>
      <c r="J85" s="57" t="e">
        <f t="shared" ref="J85" si="314">K85/$D$85</f>
        <v>#DIV/0!</v>
      </c>
      <c r="K85" s="56">
        <f t="shared" ref="K85" si="315">SUM(K80:K83)</f>
        <v>0</v>
      </c>
      <c r="L85" s="57" t="e">
        <f t="shared" ref="L85" si="316">M85/$D$85</f>
        <v>#DIV/0!</v>
      </c>
      <c r="M85" s="56">
        <f t="shared" ref="M85" si="317">SUM(M80:M83)</f>
        <v>0</v>
      </c>
      <c r="N85" s="57" t="e">
        <f t="shared" ref="N85" si="318">O85/$D$85</f>
        <v>#DIV/0!</v>
      </c>
      <c r="O85" s="56">
        <f t="shared" ref="O85" si="319">SUM(O80:O83)</f>
        <v>0</v>
      </c>
      <c r="P85" s="57" t="e">
        <f t="shared" ref="P85" si="320">Q85/$D$85</f>
        <v>#DIV/0!</v>
      </c>
      <c r="Q85" s="56">
        <f t="shared" ref="Q85" si="321">SUM(Q80:Q83)</f>
        <v>0</v>
      </c>
      <c r="R85" s="57" t="e">
        <f t="shared" ref="R85" si="322">S85/$D$85</f>
        <v>#DIV/0!</v>
      </c>
      <c r="S85" s="56">
        <f>SUM(S80:S83)</f>
        <v>0</v>
      </c>
      <c r="T85" s="57" t="e">
        <f t="shared" ref="T85" si="323">U85/$D$85</f>
        <v>#DIV/0!</v>
      </c>
      <c r="U85" s="56">
        <f t="shared" ref="U85" si="324">SUM(U80:U83)</f>
        <v>0</v>
      </c>
      <c r="V85" s="57" t="e">
        <f t="shared" ref="V85" si="325">W85/$D$85</f>
        <v>#DIV/0!</v>
      </c>
      <c r="W85" s="56">
        <f t="shared" ref="W85" si="326">SUM(W80:W83)</f>
        <v>0</v>
      </c>
      <c r="X85" s="57" t="e">
        <f t="shared" ref="X85" si="327">Y85/$D$85</f>
        <v>#DIV/0!</v>
      </c>
      <c r="Y85" s="56">
        <f t="shared" ref="Y85:AC85" si="328">SUM(Y80:Y83)</f>
        <v>0</v>
      </c>
      <c r="Z85" s="57" t="e">
        <f t="shared" ref="Z85" si="329">AA85/$D$85</f>
        <v>#DIV/0!</v>
      </c>
      <c r="AA85" s="56">
        <f t="shared" si="328"/>
        <v>0</v>
      </c>
      <c r="AB85" s="57" t="e">
        <f t="shared" ref="AB85" si="330">AC85/$D$85</f>
        <v>#DIV/0!</v>
      </c>
      <c r="AC85" s="56">
        <f t="shared" si="328"/>
        <v>0</v>
      </c>
      <c r="AD85" s="56"/>
      <c r="AE85" s="57" t="e">
        <f t="shared" ref="AE85" si="331">AF85/$D$85</f>
        <v>#DIV/0!</v>
      </c>
      <c r="AF85" s="56">
        <f t="shared" ref="AF85" si="332">SUM(AF80:AF83)</f>
        <v>0</v>
      </c>
      <c r="AH85" s="7">
        <f t="shared" si="310"/>
        <v>0</v>
      </c>
    </row>
    <row r="86" spans="2:34" x14ac:dyDescent="0.2">
      <c r="B86" s="42"/>
      <c r="C86" s="43"/>
      <c r="D86" s="44"/>
      <c r="E86" s="45"/>
      <c r="F86" s="46"/>
      <c r="G86" s="44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</row>
    <row r="87" spans="2:34" ht="25.5" x14ac:dyDescent="0.2">
      <c r="B87" s="32" t="s">
        <v>141</v>
      </c>
      <c r="C87" s="32" t="s">
        <v>142</v>
      </c>
      <c r="D87" s="33"/>
      <c r="E87" s="34"/>
      <c r="F87" s="35"/>
      <c r="G87" s="33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2:34" x14ac:dyDescent="0.2">
      <c r="B88" s="49" t="s">
        <v>143</v>
      </c>
      <c r="C88" s="50" t="s">
        <v>144</v>
      </c>
      <c r="D88" s="51"/>
      <c r="E88" s="52"/>
      <c r="F88" s="53"/>
      <c r="G88" s="54"/>
      <c r="H88" s="49"/>
      <c r="I88" s="50"/>
      <c r="J88" s="49"/>
      <c r="K88" s="50"/>
      <c r="L88" s="49"/>
      <c r="M88" s="50"/>
      <c r="N88" s="49"/>
      <c r="O88" s="50"/>
      <c r="P88" s="49"/>
      <c r="Q88" s="50"/>
      <c r="R88" s="49"/>
      <c r="S88" s="50"/>
      <c r="T88" s="49"/>
      <c r="U88" s="50"/>
      <c r="V88" s="49"/>
      <c r="W88" s="50"/>
      <c r="X88" s="49"/>
      <c r="Y88" s="50"/>
      <c r="Z88" s="50"/>
      <c r="AA88" s="50"/>
      <c r="AB88" s="50"/>
      <c r="AC88" s="50"/>
      <c r="AD88" s="50"/>
      <c r="AE88" s="49"/>
      <c r="AF88" s="50"/>
    </row>
    <row r="89" spans="2:34" ht="25.5" x14ac:dyDescent="0.2">
      <c r="B89" s="42" t="s">
        <v>145</v>
      </c>
      <c r="C89" s="43" t="s">
        <v>146</v>
      </c>
      <c r="D89" s="68">
        <v>0</v>
      </c>
      <c r="E89" s="45" t="e">
        <f t="shared" ref="E89:E100" si="333">D89/$D$303</f>
        <v>#DIV/0!</v>
      </c>
      <c r="F89" s="46">
        <v>1</v>
      </c>
      <c r="G89" s="68">
        <f>ROUND($D$89*F89,2)</f>
        <v>0</v>
      </c>
      <c r="H89" s="45"/>
      <c r="I89" s="68"/>
      <c r="J89" s="45"/>
      <c r="K89" s="68"/>
      <c r="L89" s="45"/>
      <c r="M89" s="68"/>
      <c r="N89" s="45"/>
      <c r="O89" s="68"/>
      <c r="P89" s="45"/>
      <c r="Q89" s="68"/>
      <c r="R89" s="45"/>
      <c r="S89" s="68"/>
      <c r="T89" s="45"/>
      <c r="U89" s="68"/>
      <c r="V89" s="45"/>
      <c r="W89" s="68"/>
      <c r="X89" s="45"/>
      <c r="Y89" s="68"/>
      <c r="Z89" s="44"/>
      <c r="AA89" s="68"/>
      <c r="AB89" s="44"/>
      <c r="AC89" s="68"/>
      <c r="AD89" s="44"/>
      <c r="AE89" s="45">
        <f t="shared" ref="AE89:AE100" si="334">X89+F89+H89+J89+L89+N89+P89+R89+T89+V89+Z89+AB89</f>
        <v>1</v>
      </c>
      <c r="AF89" s="44">
        <f t="shared" ref="AF89:AF100" si="335">G89+I89+K89+M89+O89+Q89+S89+U89+W89+Y89+AA89+AC89</f>
        <v>0</v>
      </c>
      <c r="AH89" s="7">
        <f t="shared" si="310"/>
        <v>0</v>
      </c>
    </row>
    <row r="90" spans="2:34" x14ac:dyDescent="0.2">
      <c r="B90" s="42" t="s">
        <v>147</v>
      </c>
      <c r="C90" s="43" t="s">
        <v>148</v>
      </c>
      <c r="D90" s="68">
        <v>0</v>
      </c>
      <c r="E90" s="45" t="e">
        <f t="shared" si="333"/>
        <v>#DIV/0!</v>
      </c>
      <c r="F90" s="46">
        <v>1</v>
      </c>
      <c r="G90" s="68">
        <f>ROUND($D$90*F90,2)</f>
        <v>0</v>
      </c>
      <c r="H90" s="45"/>
      <c r="I90" s="68"/>
      <c r="J90" s="45"/>
      <c r="K90" s="68"/>
      <c r="L90" s="45"/>
      <c r="M90" s="68"/>
      <c r="N90" s="48"/>
      <c r="O90" s="72"/>
      <c r="P90" s="45"/>
      <c r="Q90" s="68"/>
      <c r="R90" s="48"/>
      <c r="S90" s="72"/>
      <c r="T90" s="45"/>
      <c r="U90" s="68"/>
      <c r="V90" s="48"/>
      <c r="W90" s="72"/>
      <c r="X90" s="48"/>
      <c r="Y90" s="72"/>
      <c r="Z90" s="48"/>
      <c r="AA90" s="72"/>
      <c r="AB90" s="48"/>
      <c r="AC90" s="72"/>
      <c r="AD90" s="48"/>
      <c r="AE90" s="45">
        <f t="shared" si="334"/>
        <v>1</v>
      </c>
      <c r="AF90" s="44">
        <f t="shared" si="335"/>
        <v>0</v>
      </c>
      <c r="AH90" s="7">
        <f t="shared" si="310"/>
        <v>0</v>
      </c>
    </row>
    <row r="91" spans="2:34" ht="25.5" x14ac:dyDescent="0.2">
      <c r="B91" s="42" t="s">
        <v>149</v>
      </c>
      <c r="C91" s="43" t="s">
        <v>150</v>
      </c>
      <c r="D91" s="68">
        <v>0</v>
      </c>
      <c r="E91" s="45" t="e">
        <f t="shared" si="333"/>
        <v>#DIV/0!</v>
      </c>
      <c r="F91" s="46">
        <v>1</v>
      </c>
      <c r="G91" s="68">
        <f>ROUND($D$91*F91,2)</f>
        <v>0</v>
      </c>
      <c r="H91" s="45"/>
      <c r="I91" s="68"/>
      <c r="J91" s="45"/>
      <c r="K91" s="68"/>
      <c r="L91" s="45"/>
      <c r="M91" s="68"/>
      <c r="N91" s="48"/>
      <c r="O91" s="72"/>
      <c r="P91" s="45"/>
      <c r="Q91" s="68"/>
      <c r="R91" s="48"/>
      <c r="S91" s="72"/>
      <c r="T91" s="45"/>
      <c r="U91" s="68"/>
      <c r="V91" s="48"/>
      <c r="W91" s="72"/>
      <c r="X91" s="48"/>
      <c r="Y91" s="72"/>
      <c r="Z91" s="48"/>
      <c r="AA91" s="72"/>
      <c r="AB91" s="48"/>
      <c r="AC91" s="72"/>
      <c r="AD91" s="48"/>
      <c r="AE91" s="45">
        <f t="shared" si="334"/>
        <v>1</v>
      </c>
      <c r="AF91" s="44">
        <f t="shared" si="335"/>
        <v>0</v>
      </c>
      <c r="AH91" s="7">
        <f t="shared" si="310"/>
        <v>0</v>
      </c>
    </row>
    <row r="92" spans="2:34" ht="25.5" x14ac:dyDescent="0.2">
      <c r="B92" s="42" t="s">
        <v>151</v>
      </c>
      <c r="C92" s="43" t="s">
        <v>152</v>
      </c>
      <c r="D92" s="68">
        <v>0</v>
      </c>
      <c r="E92" s="45" t="e">
        <f t="shared" si="333"/>
        <v>#DIV/0!</v>
      </c>
      <c r="F92" s="46">
        <v>0.5</v>
      </c>
      <c r="G92" s="68">
        <f>ROUND($D$92*F92,2)</f>
        <v>0</v>
      </c>
      <c r="H92" s="46">
        <v>0.5</v>
      </c>
      <c r="I92" s="68">
        <f>ROUND($D$92*H92,2)</f>
        <v>0</v>
      </c>
      <c r="J92" s="45"/>
      <c r="K92" s="68"/>
      <c r="L92" s="45"/>
      <c r="M92" s="68"/>
      <c r="N92" s="48"/>
      <c r="O92" s="72"/>
      <c r="P92" s="45"/>
      <c r="Q92" s="68"/>
      <c r="R92" s="48"/>
      <c r="S92" s="72"/>
      <c r="T92" s="45"/>
      <c r="U92" s="68"/>
      <c r="V92" s="48"/>
      <c r="W92" s="72"/>
      <c r="X92" s="48"/>
      <c r="Y92" s="72"/>
      <c r="Z92" s="48"/>
      <c r="AA92" s="72"/>
      <c r="AB92" s="48"/>
      <c r="AC92" s="72"/>
      <c r="AD92" s="48"/>
      <c r="AE92" s="45">
        <f t="shared" si="334"/>
        <v>1</v>
      </c>
      <c r="AF92" s="44">
        <f t="shared" si="335"/>
        <v>0</v>
      </c>
      <c r="AH92" s="7">
        <f t="shared" si="310"/>
        <v>0</v>
      </c>
    </row>
    <row r="93" spans="2:34" ht="25.5" x14ac:dyDescent="0.2">
      <c r="B93" s="42" t="s">
        <v>153</v>
      </c>
      <c r="C93" s="43" t="s">
        <v>154</v>
      </c>
      <c r="D93" s="68">
        <v>0</v>
      </c>
      <c r="E93" s="45" t="e">
        <f t="shared" si="333"/>
        <v>#DIV/0!</v>
      </c>
      <c r="F93" s="46">
        <v>0.2</v>
      </c>
      <c r="G93" s="68">
        <f>ROUND($D$93*F93,2)</f>
        <v>0</v>
      </c>
      <c r="H93" s="45">
        <v>0.6</v>
      </c>
      <c r="I93" s="68">
        <f>ROUND($D$93*H93,2)</f>
        <v>0</v>
      </c>
      <c r="J93" s="45">
        <v>0.2</v>
      </c>
      <c r="K93" s="68">
        <f>ROUND($D$93*J93,2)</f>
        <v>0</v>
      </c>
      <c r="L93" s="45"/>
      <c r="M93" s="68"/>
      <c r="N93" s="45"/>
      <c r="O93" s="68"/>
      <c r="P93" s="48"/>
      <c r="Q93" s="72"/>
      <c r="R93" s="45"/>
      <c r="S93" s="68"/>
      <c r="T93" s="48"/>
      <c r="U93" s="72"/>
      <c r="V93" s="45"/>
      <c r="W93" s="68"/>
      <c r="X93" s="48"/>
      <c r="Y93" s="72"/>
      <c r="Z93" s="48"/>
      <c r="AA93" s="72"/>
      <c r="AB93" s="48"/>
      <c r="AC93" s="72"/>
      <c r="AD93" s="48"/>
      <c r="AE93" s="45">
        <f t="shared" si="334"/>
        <v>1</v>
      </c>
      <c r="AF93" s="44">
        <f t="shared" si="335"/>
        <v>0</v>
      </c>
      <c r="AH93" s="7">
        <f t="shared" si="310"/>
        <v>0</v>
      </c>
    </row>
    <row r="94" spans="2:34" x14ac:dyDescent="0.2">
      <c r="B94" s="42" t="s">
        <v>155</v>
      </c>
      <c r="C94" s="43" t="s">
        <v>156</v>
      </c>
      <c r="D94" s="68">
        <v>0</v>
      </c>
      <c r="E94" s="45" t="e">
        <f t="shared" si="333"/>
        <v>#DIV/0!</v>
      </c>
      <c r="F94" s="46">
        <v>0.2</v>
      </c>
      <c r="G94" s="68">
        <f>ROUND($D$94*F94,2)</f>
        <v>0</v>
      </c>
      <c r="H94" s="45">
        <v>0.6</v>
      </c>
      <c r="I94" s="68">
        <f>ROUND($D$94*H94,2)</f>
        <v>0</v>
      </c>
      <c r="J94" s="45">
        <v>0.2</v>
      </c>
      <c r="K94" s="68">
        <f>ROUND($D$94*J94,2)</f>
        <v>0</v>
      </c>
      <c r="L94" s="45"/>
      <c r="M94" s="68"/>
      <c r="N94" s="45"/>
      <c r="O94" s="68"/>
      <c r="P94" s="48"/>
      <c r="Q94" s="72"/>
      <c r="R94" s="45"/>
      <c r="S94" s="68"/>
      <c r="T94" s="48"/>
      <c r="U94" s="72"/>
      <c r="V94" s="45"/>
      <c r="W94" s="68"/>
      <c r="X94" s="48"/>
      <c r="Y94" s="72"/>
      <c r="Z94" s="48"/>
      <c r="AA94" s="72"/>
      <c r="AB94" s="48"/>
      <c r="AC94" s="72"/>
      <c r="AD94" s="48"/>
      <c r="AE94" s="45">
        <f t="shared" si="334"/>
        <v>1</v>
      </c>
      <c r="AF94" s="44">
        <f t="shared" si="335"/>
        <v>0</v>
      </c>
      <c r="AH94" s="7">
        <f t="shared" si="310"/>
        <v>0</v>
      </c>
    </row>
    <row r="95" spans="2:34" ht="38.25" x14ac:dyDescent="0.2">
      <c r="B95" s="42" t="s">
        <v>157</v>
      </c>
      <c r="C95" s="43" t="s">
        <v>158</v>
      </c>
      <c r="D95" s="68">
        <v>0</v>
      </c>
      <c r="E95" s="45" t="e">
        <f t="shared" si="333"/>
        <v>#DIV/0!</v>
      </c>
      <c r="F95" s="46">
        <v>0.2</v>
      </c>
      <c r="G95" s="68">
        <f>ROUND($D$95*F95,2)</f>
        <v>0</v>
      </c>
      <c r="H95" s="45">
        <v>0.6</v>
      </c>
      <c r="I95" s="68">
        <f>ROUND($D$95*H95,2)</f>
        <v>0</v>
      </c>
      <c r="J95" s="45">
        <v>0.2</v>
      </c>
      <c r="K95" s="68">
        <f>ROUND($D$95*J95,2)</f>
        <v>0</v>
      </c>
      <c r="L95" s="45"/>
      <c r="M95" s="68"/>
      <c r="N95" s="48"/>
      <c r="O95" s="72"/>
      <c r="P95" s="48"/>
      <c r="Q95" s="72"/>
      <c r="R95" s="48"/>
      <c r="S95" s="72"/>
      <c r="T95" s="48"/>
      <c r="U95" s="72"/>
      <c r="V95" s="48"/>
      <c r="W95" s="72"/>
      <c r="X95" s="48"/>
      <c r="Y95" s="72"/>
      <c r="Z95" s="48"/>
      <c r="AA95" s="72"/>
      <c r="AB95" s="48"/>
      <c r="AC95" s="72"/>
      <c r="AD95" s="48"/>
      <c r="AE95" s="45">
        <f t="shared" si="334"/>
        <v>1</v>
      </c>
      <c r="AF95" s="44">
        <f t="shared" si="335"/>
        <v>0</v>
      </c>
      <c r="AH95" s="7">
        <f t="shared" si="310"/>
        <v>0</v>
      </c>
    </row>
    <row r="96" spans="2:34" ht="25.5" x14ac:dyDescent="0.2">
      <c r="B96" s="42" t="s">
        <v>159</v>
      </c>
      <c r="C96" s="43" t="s">
        <v>160</v>
      </c>
      <c r="D96" s="68">
        <v>0</v>
      </c>
      <c r="E96" s="45" t="e">
        <f t="shared" si="333"/>
        <v>#DIV/0!</v>
      </c>
      <c r="F96" s="46">
        <v>0.2</v>
      </c>
      <c r="G96" s="68">
        <f>ROUND($D$96*F96,2)</f>
        <v>0</v>
      </c>
      <c r="H96" s="45">
        <v>0.6</v>
      </c>
      <c r="I96" s="68">
        <f>ROUND($D$96*H96,2)</f>
        <v>0</v>
      </c>
      <c r="J96" s="45">
        <v>0.2</v>
      </c>
      <c r="K96" s="68">
        <f>ROUND($D$96*J96,2)</f>
        <v>0</v>
      </c>
      <c r="L96" s="45"/>
      <c r="M96" s="68"/>
      <c r="N96" s="48"/>
      <c r="O96" s="72"/>
      <c r="P96" s="48"/>
      <c r="Q96" s="72"/>
      <c r="R96" s="48"/>
      <c r="S96" s="72"/>
      <c r="T96" s="48"/>
      <c r="U96" s="72"/>
      <c r="V96" s="48"/>
      <c r="W96" s="72"/>
      <c r="X96" s="48"/>
      <c r="Y96" s="72"/>
      <c r="Z96" s="48"/>
      <c r="AA96" s="72"/>
      <c r="AB96" s="48"/>
      <c r="AC96" s="72"/>
      <c r="AD96" s="48"/>
      <c r="AE96" s="45">
        <f t="shared" si="334"/>
        <v>1</v>
      </c>
      <c r="AF96" s="44">
        <f t="shared" si="335"/>
        <v>0</v>
      </c>
      <c r="AH96" s="7">
        <f t="shared" si="310"/>
        <v>0</v>
      </c>
    </row>
    <row r="97" spans="2:34" ht="25.5" x14ac:dyDescent="0.2">
      <c r="B97" s="42" t="s">
        <v>161</v>
      </c>
      <c r="C97" s="43" t="s">
        <v>162</v>
      </c>
      <c r="D97" s="68">
        <v>0</v>
      </c>
      <c r="E97" s="45" t="e">
        <f t="shared" si="333"/>
        <v>#DIV/0!</v>
      </c>
      <c r="F97" s="46">
        <v>0.2</v>
      </c>
      <c r="G97" s="68">
        <f>ROUND($D$97*F97,2)</f>
        <v>0</v>
      </c>
      <c r="H97" s="45">
        <v>0.6</v>
      </c>
      <c r="I97" s="68">
        <f>ROUND($D$97*H97,2)</f>
        <v>0</v>
      </c>
      <c r="J97" s="45">
        <v>0.2</v>
      </c>
      <c r="K97" s="68">
        <f>ROUND($D$97*J97,2)</f>
        <v>0</v>
      </c>
      <c r="L97" s="45"/>
      <c r="M97" s="68"/>
      <c r="N97" s="48"/>
      <c r="O97" s="72"/>
      <c r="P97" s="48"/>
      <c r="Q97" s="72"/>
      <c r="R97" s="48"/>
      <c r="S97" s="72"/>
      <c r="T97" s="48"/>
      <c r="U97" s="72"/>
      <c r="V97" s="48"/>
      <c r="W97" s="72"/>
      <c r="X97" s="48"/>
      <c r="Y97" s="72"/>
      <c r="Z97" s="48"/>
      <c r="AA97" s="72"/>
      <c r="AB97" s="48"/>
      <c r="AC97" s="72"/>
      <c r="AD97" s="48"/>
      <c r="AE97" s="45">
        <f t="shared" si="334"/>
        <v>1</v>
      </c>
      <c r="AF97" s="44">
        <f t="shared" si="335"/>
        <v>0</v>
      </c>
      <c r="AH97" s="7">
        <f t="shared" si="310"/>
        <v>0</v>
      </c>
    </row>
    <row r="98" spans="2:34" ht="25.5" customHeight="1" x14ac:dyDescent="0.2">
      <c r="B98" s="42" t="s">
        <v>163</v>
      </c>
      <c r="C98" s="43" t="s">
        <v>164</v>
      </c>
      <c r="D98" s="68">
        <v>0</v>
      </c>
      <c r="E98" s="45" t="e">
        <f t="shared" si="333"/>
        <v>#DIV/0!</v>
      </c>
      <c r="F98" s="46">
        <v>1</v>
      </c>
      <c r="G98" s="68">
        <f>ROUND($D$98*F98,2)</f>
        <v>0</v>
      </c>
      <c r="H98" s="45"/>
      <c r="I98" s="68"/>
      <c r="J98" s="45"/>
      <c r="K98" s="68"/>
      <c r="L98" s="48"/>
      <c r="M98" s="72"/>
      <c r="N98" s="48"/>
      <c r="O98" s="72"/>
      <c r="P98" s="48"/>
      <c r="Q98" s="72"/>
      <c r="R98" s="48"/>
      <c r="S98" s="72"/>
      <c r="T98" s="48"/>
      <c r="U98" s="72"/>
      <c r="V98" s="48"/>
      <c r="W98" s="72"/>
      <c r="X98" s="48"/>
      <c r="Y98" s="72"/>
      <c r="Z98" s="48"/>
      <c r="AA98" s="72"/>
      <c r="AB98" s="48"/>
      <c r="AC98" s="72"/>
      <c r="AD98" s="48"/>
      <c r="AE98" s="45">
        <f t="shared" si="334"/>
        <v>1</v>
      </c>
      <c r="AF98" s="44">
        <f t="shared" si="335"/>
        <v>0</v>
      </c>
      <c r="AH98" s="7">
        <f t="shared" si="310"/>
        <v>0</v>
      </c>
    </row>
    <row r="99" spans="2:34" ht="25.5" customHeight="1" x14ac:dyDescent="0.2">
      <c r="B99" s="42" t="s">
        <v>165</v>
      </c>
      <c r="C99" s="43" t="s">
        <v>166</v>
      </c>
      <c r="D99" s="68">
        <v>0</v>
      </c>
      <c r="E99" s="45" t="e">
        <f t="shared" si="333"/>
        <v>#DIV/0!</v>
      </c>
      <c r="F99" s="61"/>
      <c r="G99" s="72"/>
      <c r="H99" s="45">
        <v>1</v>
      </c>
      <c r="I99" s="68">
        <f>ROUND($D$99*H99,2)</f>
        <v>0</v>
      </c>
      <c r="J99" s="45"/>
      <c r="K99" s="68"/>
      <c r="L99" s="45"/>
      <c r="M99" s="68"/>
      <c r="N99" s="48"/>
      <c r="O99" s="72"/>
      <c r="P99" s="48"/>
      <c r="Q99" s="72"/>
      <c r="R99" s="48"/>
      <c r="S99" s="72"/>
      <c r="T99" s="48"/>
      <c r="U99" s="72"/>
      <c r="V99" s="48"/>
      <c r="W99" s="72"/>
      <c r="X99" s="48"/>
      <c r="Y99" s="72"/>
      <c r="Z99" s="48"/>
      <c r="AA99" s="72"/>
      <c r="AB99" s="48"/>
      <c r="AC99" s="72"/>
      <c r="AD99" s="48"/>
      <c r="AE99" s="45">
        <f t="shared" si="334"/>
        <v>1</v>
      </c>
      <c r="AF99" s="44">
        <f t="shared" si="335"/>
        <v>0</v>
      </c>
      <c r="AH99" s="7">
        <f t="shared" si="310"/>
        <v>0</v>
      </c>
    </row>
    <row r="100" spans="2:34" ht="25.5" x14ac:dyDescent="0.2">
      <c r="B100" s="42" t="s">
        <v>167</v>
      </c>
      <c r="C100" s="43" t="s">
        <v>168</v>
      </c>
      <c r="D100" s="68">
        <v>0</v>
      </c>
      <c r="E100" s="45" t="e">
        <f t="shared" si="333"/>
        <v>#DIV/0!</v>
      </c>
      <c r="F100" s="46"/>
      <c r="G100" s="68"/>
      <c r="H100" s="48"/>
      <c r="I100" s="72"/>
      <c r="J100" s="45">
        <v>0.5</v>
      </c>
      <c r="K100" s="68">
        <f>ROUND($D$100*J100,2)</f>
        <v>0</v>
      </c>
      <c r="L100" s="45">
        <v>0.5</v>
      </c>
      <c r="M100" s="68">
        <f>ROUND($D$100*L100,2)</f>
        <v>0</v>
      </c>
      <c r="N100" s="48"/>
      <c r="O100" s="72"/>
      <c r="P100" s="48"/>
      <c r="Q100" s="72"/>
      <c r="R100" s="48"/>
      <c r="S100" s="72"/>
      <c r="T100" s="48"/>
      <c r="U100" s="72"/>
      <c r="V100" s="48"/>
      <c r="W100" s="72"/>
      <c r="X100" s="48"/>
      <c r="Y100" s="72"/>
      <c r="Z100" s="48"/>
      <c r="AA100" s="72"/>
      <c r="AB100" s="48"/>
      <c r="AC100" s="72"/>
      <c r="AD100" s="48"/>
      <c r="AE100" s="45">
        <f t="shared" si="334"/>
        <v>1</v>
      </c>
      <c r="AF100" s="44">
        <f t="shared" si="335"/>
        <v>0</v>
      </c>
      <c r="AH100" s="7">
        <f t="shared" si="310"/>
        <v>0</v>
      </c>
    </row>
    <row r="101" spans="2:34" x14ac:dyDescent="0.2">
      <c r="B101" s="42"/>
      <c r="C101" s="43"/>
      <c r="D101" s="44"/>
      <c r="E101" s="45"/>
      <c r="F101" s="46"/>
      <c r="G101" s="44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</row>
    <row r="102" spans="2:34" x14ac:dyDescent="0.2">
      <c r="B102" s="49" t="s">
        <v>169</v>
      </c>
      <c r="C102" s="50" t="s">
        <v>170</v>
      </c>
      <c r="D102" s="51"/>
      <c r="E102" s="52"/>
      <c r="F102" s="53"/>
      <c r="G102" s="54"/>
      <c r="H102" s="49"/>
      <c r="I102" s="50"/>
      <c r="J102" s="49"/>
      <c r="K102" s="50"/>
      <c r="L102" s="49"/>
      <c r="M102" s="50"/>
      <c r="N102" s="49"/>
      <c r="O102" s="50"/>
      <c r="P102" s="49"/>
      <c r="Q102" s="50"/>
      <c r="R102" s="49"/>
      <c r="S102" s="50"/>
      <c r="T102" s="49"/>
      <c r="U102" s="50"/>
      <c r="V102" s="49"/>
      <c r="W102" s="50"/>
      <c r="X102" s="49"/>
      <c r="Y102" s="50"/>
      <c r="Z102" s="50"/>
      <c r="AA102" s="50"/>
      <c r="AB102" s="50"/>
      <c r="AC102" s="50"/>
      <c r="AD102" s="50"/>
      <c r="AE102" s="49"/>
      <c r="AF102" s="50"/>
    </row>
    <row r="103" spans="2:34" x14ac:dyDescent="0.2">
      <c r="B103" s="42" t="s">
        <v>171</v>
      </c>
      <c r="C103" s="43" t="s">
        <v>148</v>
      </c>
      <c r="D103" s="68">
        <v>0</v>
      </c>
      <c r="E103" s="45" t="e">
        <f t="shared" ref="E103:E112" si="336">D103/$D$303</f>
        <v>#DIV/0!</v>
      </c>
      <c r="F103" s="46">
        <v>1</v>
      </c>
      <c r="G103" s="68">
        <f>ROUND($D$103*F103,2)</f>
        <v>0</v>
      </c>
      <c r="H103" s="48"/>
      <c r="I103" s="72"/>
      <c r="J103" s="48"/>
      <c r="K103" s="72"/>
      <c r="L103" s="48"/>
      <c r="M103" s="72"/>
      <c r="N103" s="48"/>
      <c r="O103" s="72"/>
      <c r="P103" s="48"/>
      <c r="Q103" s="72"/>
      <c r="R103" s="48"/>
      <c r="S103" s="72"/>
      <c r="T103" s="48"/>
      <c r="U103" s="72"/>
      <c r="V103" s="48"/>
      <c r="W103" s="72"/>
      <c r="X103" s="48"/>
      <c r="Y103" s="72"/>
      <c r="Z103" s="48"/>
      <c r="AA103" s="72"/>
      <c r="AB103" s="48"/>
      <c r="AC103" s="72"/>
      <c r="AD103" s="48"/>
      <c r="AE103" s="45">
        <f t="shared" ref="AE103:AE112" si="337">X103+F103+H103+J103+L103+N103+P103+R103+T103+V103+Z103+AB103</f>
        <v>1</v>
      </c>
      <c r="AF103" s="44">
        <f t="shared" ref="AF103:AF112" si="338">G103+I103+K103+M103+O103+Q103+S103+U103+W103+Y103+AA103+AC103</f>
        <v>0</v>
      </c>
      <c r="AH103" s="7">
        <f t="shared" si="310"/>
        <v>0</v>
      </c>
    </row>
    <row r="104" spans="2:34" ht="25.5" x14ac:dyDescent="0.2">
      <c r="B104" s="42" t="s">
        <v>172</v>
      </c>
      <c r="C104" s="43" t="s">
        <v>150</v>
      </c>
      <c r="D104" s="68">
        <v>0</v>
      </c>
      <c r="E104" s="45" t="e">
        <f t="shared" si="336"/>
        <v>#DIV/0!</v>
      </c>
      <c r="F104" s="46">
        <v>1</v>
      </c>
      <c r="G104" s="68">
        <f>ROUND($D$104*F104,2)</f>
        <v>0</v>
      </c>
      <c r="H104" s="48"/>
      <c r="I104" s="72"/>
      <c r="J104" s="48"/>
      <c r="K104" s="72"/>
      <c r="L104" s="48"/>
      <c r="M104" s="72"/>
      <c r="N104" s="48"/>
      <c r="O104" s="72"/>
      <c r="P104" s="48"/>
      <c r="Q104" s="72"/>
      <c r="R104" s="48"/>
      <c r="S104" s="72"/>
      <c r="T104" s="48"/>
      <c r="U104" s="72"/>
      <c r="V104" s="48"/>
      <c r="W104" s="72"/>
      <c r="X104" s="48"/>
      <c r="Y104" s="72"/>
      <c r="Z104" s="48"/>
      <c r="AA104" s="72"/>
      <c r="AB104" s="48"/>
      <c r="AC104" s="72"/>
      <c r="AD104" s="48"/>
      <c r="AE104" s="45">
        <f t="shared" si="337"/>
        <v>1</v>
      </c>
      <c r="AF104" s="44">
        <f t="shared" si="338"/>
        <v>0</v>
      </c>
      <c r="AH104" s="7">
        <f t="shared" si="310"/>
        <v>0</v>
      </c>
    </row>
    <row r="105" spans="2:34" ht="25.5" x14ac:dyDescent="0.2">
      <c r="B105" s="42" t="s">
        <v>173</v>
      </c>
      <c r="C105" s="43" t="s">
        <v>174</v>
      </c>
      <c r="D105" s="68">
        <v>0</v>
      </c>
      <c r="E105" s="45" t="e">
        <f t="shared" si="336"/>
        <v>#DIV/0!</v>
      </c>
      <c r="F105" s="46">
        <v>1</v>
      </c>
      <c r="G105" s="68">
        <f>ROUND($D$105*F105,2)</f>
        <v>0</v>
      </c>
      <c r="H105" s="48"/>
      <c r="I105" s="72"/>
      <c r="J105" s="48"/>
      <c r="K105" s="72"/>
      <c r="L105" s="48"/>
      <c r="M105" s="72"/>
      <c r="N105" s="48"/>
      <c r="O105" s="72"/>
      <c r="P105" s="48"/>
      <c r="Q105" s="72"/>
      <c r="R105" s="48"/>
      <c r="S105" s="72"/>
      <c r="T105" s="48"/>
      <c r="U105" s="72"/>
      <c r="V105" s="48"/>
      <c r="W105" s="72"/>
      <c r="X105" s="48"/>
      <c r="Y105" s="72"/>
      <c r="Z105" s="48"/>
      <c r="AA105" s="72"/>
      <c r="AB105" s="48"/>
      <c r="AC105" s="72"/>
      <c r="AD105" s="48"/>
      <c r="AE105" s="45">
        <f t="shared" si="337"/>
        <v>1</v>
      </c>
      <c r="AF105" s="44">
        <f t="shared" si="338"/>
        <v>0</v>
      </c>
      <c r="AH105" s="7">
        <f t="shared" si="310"/>
        <v>0</v>
      </c>
    </row>
    <row r="106" spans="2:34" ht="25.5" x14ac:dyDescent="0.2">
      <c r="B106" s="42" t="s">
        <v>175</v>
      </c>
      <c r="C106" s="43" t="s">
        <v>154</v>
      </c>
      <c r="D106" s="68">
        <v>0</v>
      </c>
      <c r="E106" s="45" t="e">
        <f t="shared" si="336"/>
        <v>#DIV/0!</v>
      </c>
      <c r="F106" s="46"/>
      <c r="G106" s="68"/>
      <c r="H106" s="45">
        <v>0.4</v>
      </c>
      <c r="I106" s="68">
        <f>ROUND($D$106*H106,2)</f>
        <v>0</v>
      </c>
      <c r="J106" s="45">
        <v>0.4</v>
      </c>
      <c r="K106" s="68">
        <f>ROUND($D$106*J106,2)</f>
        <v>0</v>
      </c>
      <c r="L106" s="45">
        <v>0.2</v>
      </c>
      <c r="M106" s="68">
        <f>ROUNDDOWN($D$106*L106,2)</f>
        <v>0</v>
      </c>
      <c r="N106" s="48"/>
      <c r="O106" s="72"/>
      <c r="P106" s="48"/>
      <c r="Q106" s="72"/>
      <c r="R106" s="48"/>
      <c r="S106" s="72"/>
      <c r="T106" s="48"/>
      <c r="U106" s="72"/>
      <c r="V106" s="48"/>
      <c r="W106" s="72"/>
      <c r="X106" s="48"/>
      <c r="Y106" s="72"/>
      <c r="Z106" s="48"/>
      <c r="AA106" s="72"/>
      <c r="AB106" s="48"/>
      <c r="AC106" s="72"/>
      <c r="AD106" s="48"/>
      <c r="AE106" s="45">
        <f t="shared" si="337"/>
        <v>1</v>
      </c>
      <c r="AF106" s="44">
        <f t="shared" si="338"/>
        <v>0</v>
      </c>
      <c r="AH106" s="7">
        <f>AF106-D106</f>
        <v>0</v>
      </c>
    </row>
    <row r="107" spans="2:34" ht="38.25" x14ac:dyDescent="0.2">
      <c r="B107" s="42" t="s">
        <v>176</v>
      </c>
      <c r="C107" s="43" t="s">
        <v>177</v>
      </c>
      <c r="D107" s="68">
        <v>0</v>
      </c>
      <c r="E107" s="45" t="e">
        <f t="shared" si="336"/>
        <v>#DIV/0!</v>
      </c>
      <c r="F107" s="46"/>
      <c r="G107" s="68"/>
      <c r="H107" s="45">
        <v>0.4</v>
      </c>
      <c r="I107" s="68">
        <f>ROUND($D$107*H107,2)</f>
        <v>0</v>
      </c>
      <c r="J107" s="45">
        <v>0.4</v>
      </c>
      <c r="K107" s="68">
        <f>ROUND($D$107*J107,2)</f>
        <v>0</v>
      </c>
      <c r="L107" s="45">
        <v>0.2</v>
      </c>
      <c r="M107" s="68">
        <f>ROUND($D$107*L107,2)</f>
        <v>0</v>
      </c>
      <c r="N107" s="48"/>
      <c r="O107" s="72"/>
      <c r="P107" s="48"/>
      <c r="Q107" s="72"/>
      <c r="R107" s="48"/>
      <c r="S107" s="72"/>
      <c r="T107" s="48"/>
      <c r="U107" s="72"/>
      <c r="V107" s="48"/>
      <c r="W107" s="72"/>
      <c r="X107" s="48"/>
      <c r="Y107" s="72"/>
      <c r="Z107" s="48"/>
      <c r="AA107" s="72"/>
      <c r="AB107" s="48"/>
      <c r="AC107" s="72"/>
      <c r="AD107" s="48"/>
      <c r="AE107" s="45">
        <f t="shared" si="337"/>
        <v>1</v>
      </c>
      <c r="AF107" s="44">
        <f t="shared" si="338"/>
        <v>0</v>
      </c>
      <c r="AH107" s="7">
        <f t="shared" si="310"/>
        <v>0</v>
      </c>
    </row>
    <row r="108" spans="2:34" ht="25.5" x14ac:dyDescent="0.2">
      <c r="B108" s="42" t="s">
        <v>178</v>
      </c>
      <c r="C108" s="43" t="s">
        <v>179</v>
      </c>
      <c r="D108" s="68">
        <v>0</v>
      </c>
      <c r="E108" s="45" t="e">
        <f t="shared" si="336"/>
        <v>#DIV/0!</v>
      </c>
      <c r="F108" s="46"/>
      <c r="G108" s="68"/>
      <c r="H108" s="45">
        <v>0.3</v>
      </c>
      <c r="I108" s="68">
        <f>ROUND($D$108*H108,2)</f>
        <v>0</v>
      </c>
      <c r="J108" s="45">
        <v>0.6</v>
      </c>
      <c r="K108" s="68">
        <f>ROUND($D$108*J108,2)</f>
        <v>0</v>
      </c>
      <c r="L108" s="45">
        <v>0.1</v>
      </c>
      <c r="M108" s="68">
        <f>ROUND($D$108*L108,2)</f>
        <v>0</v>
      </c>
      <c r="N108" s="48"/>
      <c r="O108" s="72"/>
      <c r="P108" s="48"/>
      <c r="Q108" s="72"/>
      <c r="R108" s="48"/>
      <c r="S108" s="72"/>
      <c r="T108" s="48"/>
      <c r="U108" s="72"/>
      <c r="V108" s="48"/>
      <c r="W108" s="72"/>
      <c r="X108" s="48"/>
      <c r="Y108" s="72"/>
      <c r="Z108" s="48"/>
      <c r="AA108" s="72"/>
      <c r="AB108" s="48"/>
      <c r="AC108" s="72"/>
      <c r="AD108" s="48"/>
      <c r="AE108" s="45">
        <f t="shared" si="337"/>
        <v>0.99999999999999989</v>
      </c>
      <c r="AF108" s="44">
        <f t="shared" si="338"/>
        <v>0</v>
      </c>
      <c r="AH108" s="7">
        <f t="shared" si="310"/>
        <v>0</v>
      </c>
    </row>
    <row r="109" spans="2:34" ht="25.5" x14ac:dyDescent="0.2">
      <c r="B109" s="42" t="s">
        <v>180</v>
      </c>
      <c r="C109" s="43" t="s">
        <v>181</v>
      </c>
      <c r="D109" s="68">
        <v>0</v>
      </c>
      <c r="E109" s="45" t="e">
        <f t="shared" si="336"/>
        <v>#DIV/0!</v>
      </c>
      <c r="F109" s="46"/>
      <c r="G109" s="68"/>
      <c r="H109" s="45">
        <v>0.3</v>
      </c>
      <c r="I109" s="68">
        <f>ROUND($D$109*H109,2)</f>
        <v>0</v>
      </c>
      <c r="J109" s="45">
        <v>0.6</v>
      </c>
      <c r="K109" s="68">
        <f>ROUND($D$109*J109,2)</f>
        <v>0</v>
      </c>
      <c r="L109" s="45">
        <v>0.1</v>
      </c>
      <c r="M109" s="68">
        <f>ROUNDUP($D$109*L109,2)</f>
        <v>0</v>
      </c>
      <c r="N109" s="48"/>
      <c r="O109" s="72"/>
      <c r="P109" s="48"/>
      <c r="Q109" s="72"/>
      <c r="R109" s="48"/>
      <c r="S109" s="72"/>
      <c r="T109" s="48"/>
      <c r="U109" s="72"/>
      <c r="V109" s="48"/>
      <c r="W109" s="72"/>
      <c r="X109" s="48"/>
      <c r="Y109" s="72"/>
      <c r="Z109" s="48"/>
      <c r="AA109" s="72"/>
      <c r="AB109" s="48"/>
      <c r="AC109" s="72"/>
      <c r="AD109" s="48"/>
      <c r="AE109" s="45">
        <f t="shared" si="337"/>
        <v>0.99999999999999989</v>
      </c>
      <c r="AF109" s="44">
        <f t="shared" si="338"/>
        <v>0</v>
      </c>
      <c r="AH109" s="7">
        <f t="shared" si="310"/>
        <v>0</v>
      </c>
    </row>
    <row r="110" spans="2:34" x14ac:dyDescent="0.2">
      <c r="B110" s="42" t="s">
        <v>182</v>
      </c>
      <c r="C110" s="43" t="s">
        <v>164</v>
      </c>
      <c r="D110" s="68">
        <v>0</v>
      </c>
      <c r="E110" s="45" t="e">
        <f t="shared" si="336"/>
        <v>#DIV/0!</v>
      </c>
      <c r="F110" s="46"/>
      <c r="G110" s="68"/>
      <c r="H110" s="45">
        <v>1</v>
      </c>
      <c r="I110" s="68">
        <f>ROUND($D$110*H110,2)</f>
        <v>0</v>
      </c>
      <c r="J110" s="45"/>
      <c r="K110" s="68"/>
      <c r="L110" s="45"/>
      <c r="M110" s="68"/>
      <c r="N110" s="48"/>
      <c r="O110" s="72"/>
      <c r="P110" s="48"/>
      <c r="Q110" s="72"/>
      <c r="R110" s="48"/>
      <c r="S110" s="72"/>
      <c r="T110" s="48"/>
      <c r="U110" s="72"/>
      <c r="V110" s="48"/>
      <c r="W110" s="72"/>
      <c r="X110" s="48"/>
      <c r="Y110" s="72"/>
      <c r="Z110" s="48"/>
      <c r="AA110" s="72"/>
      <c r="AB110" s="48"/>
      <c r="AC110" s="72"/>
      <c r="AD110" s="48"/>
      <c r="AE110" s="45">
        <f t="shared" si="337"/>
        <v>1</v>
      </c>
      <c r="AF110" s="44">
        <f t="shared" si="338"/>
        <v>0</v>
      </c>
      <c r="AH110" s="7">
        <f t="shared" si="310"/>
        <v>0</v>
      </c>
    </row>
    <row r="111" spans="2:34" x14ac:dyDescent="0.2">
      <c r="B111" s="42" t="s">
        <v>183</v>
      </c>
      <c r="C111" s="43" t="s">
        <v>166</v>
      </c>
      <c r="D111" s="68">
        <v>0</v>
      </c>
      <c r="E111" s="45" t="e">
        <f t="shared" si="336"/>
        <v>#DIV/0!</v>
      </c>
      <c r="F111" s="46"/>
      <c r="G111" s="68"/>
      <c r="H111" s="45">
        <v>0.3</v>
      </c>
      <c r="I111" s="68">
        <f>ROUND($D$111*H111,2)</f>
        <v>0</v>
      </c>
      <c r="J111" s="45">
        <v>0.6</v>
      </c>
      <c r="K111" s="68">
        <f>ROUND($D$111*J111,2)</f>
        <v>0</v>
      </c>
      <c r="L111" s="45">
        <v>0.1</v>
      </c>
      <c r="M111" s="68">
        <f>ROUND($D$111*L111,2)</f>
        <v>0</v>
      </c>
      <c r="N111" s="48"/>
      <c r="O111" s="72"/>
      <c r="P111" s="48"/>
      <c r="Q111" s="72"/>
      <c r="R111" s="48"/>
      <c r="S111" s="72"/>
      <c r="T111" s="48"/>
      <c r="U111" s="72"/>
      <c r="V111" s="48"/>
      <c r="W111" s="72"/>
      <c r="X111" s="48"/>
      <c r="Y111" s="72"/>
      <c r="Z111" s="48"/>
      <c r="AA111" s="72"/>
      <c r="AB111" s="48"/>
      <c r="AC111" s="72"/>
      <c r="AD111" s="48"/>
      <c r="AE111" s="45">
        <f t="shared" si="337"/>
        <v>0.99999999999999989</v>
      </c>
      <c r="AF111" s="44">
        <f t="shared" si="338"/>
        <v>0</v>
      </c>
      <c r="AH111" s="7">
        <f t="shared" si="310"/>
        <v>0</v>
      </c>
    </row>
    <row r="112" spans="2:34" ht="25.5" x14ac:dyDescent="0.2">
      <c r="B112" s="42" t="s">
        <v>184</v>
      </c>
      <c r="C112" s="43" t="s">
        <v>168</v>
      </c>
      <c r="D112" s="68">
        <v>0</v>
      </c>
      <c r="E112" s="45" t="e">
        <f t="shared" si="336"/>
        <v>#DIV/0!</v>
      </c>
      <c r="F112" s="46"/>
      <c r="G112" s="68"/>
      <c r="H112" s="48"/>
      <c r="I112" s="72"/>
      <c r="J112" s="45">
        <v>0.4</v>
      </c>
      <c r="K112" s="68">
        <f>ROUND($D$112*J112,2)</f>
        <v>0</v>
      </c>
      <c r="L112" s="45">
        <v>0.6</v>
      </c>
      <c r="M112" s="68">
        <f>ROUND($D$112*L112,2)</f>
        <v>0</v>
      </c>
      <c r="N112" s="48"/>
      <c r="O112" s="72"/>
      <c r="P112" s="48"/>
      <c r="Q112" s="72"/>
      <c r="R112" s="48"/>
      <c r="S112" s="72"/>
      <c r="T112" s="48"/>
      <c r="U112" s="72"/>
      <c r="V112" s="48"/>
      <c r="W112" s="72"/>
      <c r="X112" s="48"/>
      <c r="Y112" s="72"/>
      <c r="Z112" s="48"/>
      <c r="AA112" s="72"/>
      <c r="AB112" s="48"/>
      <c r="AC112" s="72"/>
      <c r="AD112" s="48"/>
      <c r="AE112" s="45">
        <f t="shared" si="337"/>
        <v>1</v>
      </c>
      <c r="AF112" s="44">
        <f t="shared" si="338"/>
        <v>0</v>
      </c>
      <c r="AH112" s="7">
        <f t="shared" si="310"/>
        <v>0</v>
      </c>
    </row>
    <row r="113" spans="2:34" x14ac:dyDescent="0.2">
      <c r="B113" s="42"/>
      <c r="C113" s="43"/>
      <c r="D113" s="68"/>
      <c r="E113" s="45"/>
      <c r="F113" s="46"/>
      <c r="G113" s="44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</row>
    <row r="114" spans="2:34" x14ac:dyDescent="0.2">
      <c r="B114" s="49" t="s">
        <v>185</v>
      </c>
      <c r="C114" s="50" t="s">
        <v>186</v>
      </c>
      <c r="D114" s="51"/>
      <c r="E114" s="52"/>
      <c r="F114" s="53"/>
      <c r="G114" s="54"/>
      <c r="H114" s="49"/>
      <c r="I114" s="50"/>
      <c r="J114" s="49"/>
      <c r="K114" s="50"/>
      <c r="L114" s="49"/>
      <c r="M114" s="50"/>
      <c r="N114" s="49"/>
      <c r="O114" s="50"/>
      <c r="P114" s="49"/>
      <c r="Q114" s="50"/>
      <c r="R114" s="49"/>
      <c r="S114" s="50"/>
      <c r="T114" s="49"/>
      <c r="U114" s="50"/>
      <c r="V114" s="49"/>
      <c r="W114" s="50"/>
      <c r="X114" s="49"/>
      <c r="Y114" s="50"/>
      <c r="Z114" s="50"/>
      <c r="AA114" s="50"/>
      <c r="AB114" s="50"/>
      <c r="AC114" s="50"/>
      <c r="AD114" s="50"/>
      <c r="AE114" s="49"/>
      <c r="AF114" s="50"/>
    </row>
    <row r="115" spans="2:34" x14ac:dyDescent="0.2">
      <c r="B115" s="42" t="s">
        <v>187</v>
      </c>
      <c r="C115" s="43" t="s">
        <v>148</v>
      </c>
      <c r="D115" s="68">
        <v>0</v>
      </c>
      <c r="E115" s="45" t="e">
        <f t="shared" ref="E115:E124" si="339">D115/$D$303</f>
        <v>#DIV/0!</v>
      </c>
      <c r="F115" s="46">
        <v>1</v>
      </c>
      <c r="G115" s="68">
        <f>ROUND($D$115*F115,2)</f>
        <v>0</v>
      </c>
      <c r="H115" s="48"/>
      <c r="I115" s="72"/>
      <c r="J115" s="48"/>
      <c r="K115" s="72"/>
      <c r="L115" s="48"/>
      <c r="M115" s="72"/>
      <c r="N115" s="48"/>
      <c r="O115" s="72"/>
      <c r="P115" s="48"/>
      <c r="Q115" s="72"/>
      <c r="R115" s="48"/>
      <c r="S115" s="72"/>
      <c r="T115" s="48"/>
      <c r="U115" s="72"/>
      <c r="V115" s="48"/>
      <c r="W115" s="72"/>
      <c r="X115" s="48"/>
      <c r="Y115" s="72"/>
      <c r="Z115" s="48"/>
      <c r="AA115" s="72"/>
      <c r="AB115" s="48"/>
      <c r="AC115" s="72"/>
      <c r="AD115" s="48"/>
      <c r="AE115" s="45">
        <f t="shared" ref="AE115:AE124" si="340">X115+F115+H115+J115+L115+N115+P115+R115+T115+V115+Z115+AB115</f>
        <v>1</v>
      </c>
      <c r="AF115" s="44">
        <f t="shared" ref="AF115:AF124" si="341">G115+I115+K115+M115+O115+Q115+S115+U115+W115+Y115+AA115+AC115</f>
        <v>0</v>
      </c>
      <c r="AH115" s="7">
        <f t="shared" si="310"/>
        <v>0</v>
      </c>
    </row>
    <row r="116" spans="2:34" ht="25.5" x14ac:dyDescent="0.2">
      <c r="B116" s="42" t="s">
        <v>188</v>
      </c>
      <c r="C116" s="43" t="s">
        <v>150</v>
      </c>
      <c r="D116" s="68">
        <v>0</v>
      </c>
      <c r="E116" s="45" t="e">
        <f t="shared" si="339"/>
        <v>#DIV/0!</v>
      </c>
      <c r="F116" s="46"/>
      <c r="G116" s="68"/>
      <c r="H116" s="45">
        <v>0.3</v>
      </c>
      <c r="I116" s="68">
        <f>ROUND($D$116*H116,2)</f>
        <v>0</v>
      </c>
      <c r="J116" s="45">
        <v>0.4</v>
      </c>
      <c r="K116" s="68">
        <f t="shared" ref="K116" si="342">ROUND($D$116*J116,2)</f>
        <v>0</v>
      </c>
      <c r="L116" s="45">
        <v>0.3</v>
      </c>
      <c r="M116" s="68">
        <f t="shared" ref="M116" si="343">ROUND($D$116*L116,2)</f>
        <v>0</v>
      </c>
      <c r="N116" s="45"/>
      <c r="O116" s="68"/>
      <c r="P116" s="48"/>
      <c r="Q116" s="72"/>
      <c r="R116" s="48"/>
      <c r="S116" s="72"/>
      <c r="T116" s="48"/>
      <c r="U116" s="72"/>
      <c r="V116" s="48"/>
      <c r="W116" s="72"/>
      <c r="X116" s="48"/>
      <c r="Y116" s="72"/>
      <c r="Z116" s="48"/>
      <c r="AA116" s="72"/>
      <c r="AB116" s="48"/>
      <c r="AC116" s="72"/>
      <c r="AD116" s="48"/>
      <c r="AE116" s="45">
        <f t="shared" si="340"/>
        <v>1</v>
      </c>
      <c r="AF116" s="44">
        <f t="shared" si="341"/>
        <v>0</v>
      </c>
      <c r="AH116" s="7">
        <f t="shared" si="310"/>
        <v>0</v>
      </c>
    </row>
    <row r="117" spans="2:34" ht="25.5" x14ac:dyDescent="0.2">
      <c r="B117" s="42" t="s">
        <v>189</v>
      </c>
      <c r="C117" s="43" t="s">
        <v>152</v>
      </c>
      <c r="D117" s="68">
        <v>0</v>
      </c>
      <c r="E117" s="45" t="e">
        <f t="shared" si="339"/>
        <v>#DIV/0!</v>
      </c>
      <c r="F117" s="46"/>
      <c r="G117" s="68"/>
      <c r="H117" s="45">
        <v>0.3</v>
      </c>
      <c r="I117" s="68">
        <f>ROUND($D$117*H117,2)</f>
        <v>0</v>
      </c>
      <c r="J117" s="45">
        <v>0.4</v>
      </c>
      <c r="K117" s="68">
        <f t="shared" ref="K117" si="344">ROUND($D$117*J117,2)</f>
        <v>0</v>
      </c>
      <c r="L117" s="45">
        <v>0.3</v>
      </c>
      <c r="M117" s="68">
        <f>ROUNDDOWN($D$117*L117,2)</f>
        <v>0</v>
      </c>
      <c r="N117" s="45"/>
      <c r="O117" s="68"/>
      <c r="P117" s="48"/>
      <c r="Q117" s="72"/>
      <c r="R117" s="48"/>
      <c r="S117" s="72"/>
      <c r="T117" s="48"/>
      <c r="U117" s="72"/>
      <c r="V117" s="48"/>
      <c r="W117" s="72"/>
      <c r="X117" s="48"/>
      <c r="Y117" s="72"/>
      <c r="Z117" s="48"/>
      <c r="AA117" s="72"/>
      <c r="AB117" s="48"/>
      <c r="AC117" s="72"/>
      <c r="AD117" s="48"/>
      <c r="AE117" s="45">
        <f t="shared" si="340"/>
        <v>1</v>
      </c>
      <c r="AF117" s="44">
        <f t="shared" si="341"/>
        <v>0</v>
      </c>
      <c r="AH117" s="7">
        <f t="shared" si="310"/>
        <v>0</v>
      </c>
    </row>
    <row r="118" spans="2:34" ht="25.5" x14ac:dyDescent="0.2">
      <c r="B118" s="42" t="s">
        <v>190</v>
      </c>
      <c r="C118" s="43" t="s">
        <v>154</v>
      </c>
      <c r="D118" s="68">
        <v>0</v>
      </c>
      <c r="E118" s="45" t="e">
        <f t="shared" si="339"/>
        <v>#DIV/0!</v>
      </c>
      <c r="F118" s="46"/>
      <c r="G118" s="68"/>
      <c r="H118" s="45">
        <v>0.3</v>
      </c>
      <c r="I118" s="68">
        <f>ROUND($D$118*H118,2)</f>
        <v>0</v>
      </c>
      <c r="J118" s="45">
        <v>0.3</v>
      </c>
      <c r="K118" s="68">
        <f>ROUND($D$118*J118,2)</f>
        <v>0</v>
      </c>
      <c r="L118" s="45">
        <v>0.4</v>
      </c>
      <c r="M118" s="68">
        <f>ROUNDUP($D$118*L118,2)</f>
        <v>0</v>
      </c>
      <c r="N118" s="45"/>
      <c r="O118" s="68"/>
      <c r="P118" s="48"/>
      <c r="Q118" s="72"/>
      <c r="R118" s="48"/>
      <c r="S118" s="72"/>
      <c r="T118" s="48"/>
      <c r="U118" s="72"/>
      <c r="V118" s="48"/>
      <c r="W118" s="72"/>
      <c r="X118" s="48"/>
      <c r="Y118" s="72"/>
      <c r="Z118" s="48"/>
      <c r="AA118" s="72"/>
      <c r="AB118" s="48"/>
      <c r="AC118" s="72"/>
      <c r="AD118" s="48"/>
      <c r="AE118" s="45">
        <f t="shared" si="340"/>
        <v>1</v>
      </c>
      <c r="AF118" s="44">
        <f t="shared" si="341"/>
        <v>0</v>
      </c>
      <c r="AH118" s="7">
        <f t="shared" si="310"/>
        <v>0</v>
      </c>
    </row>
    <row r="119" spans="2:34" x14ac:dyDescent="0.2">
      <c r="B119" s="42" t="s">
        <v>191</v>
      </c>
      <c r="C119" s="43" t="s">
        <v>192</v>
      </c>
      <c r="D119" s="68">
        <v>0</v>
      </c>
      <c r="E119" s="45" t="e">
        <f t="shared" si="339"/>
        <v>#DIV/0!</v>
      </c>
      <c r="F119" s="46"/>
      <c r="G119" s="68"/>
      <c r="H119" s="45">
        <v>0.2</v>
      </c>
      <c r="I119" s="68">
        <f>ROUND($D$119*H119,2)</f>
        <v>0</v>
      </c>
      <c r="J119" s="45">
        <v>0.4</v>
      </c>
      <c r="K119" s="68">
        <f t="shared" ref="K119" si="345">ROUND($D$119*J119,2)</f>
        <v>0</v>
      </c>
      <c r="L119" s="45">
        <v>0.3</v>
      </c>
      <c r="M119" s="68">
        <f t="shared" ref="M119" si="346">ROUND($D$119*L119,2)</f>
        <v>0</v>
      </c>
      <c r="N119" s="45">
        <v>0.1</v>
      </c>
      <c r="O119" s="68">
        <f t="shared" ref="O119" si="347">ROUND($D$119*N119,2)</f>
        <v>0</v>
      </c>
      <c r="P119" s="48"/>
      <c r="Q119" s="72"/>
      <c r="R119" s="48"/>
      <c r="S119" s="72"/>
      <c r="T119" s="48"/>
      <c r="U119" s="72"/>
      <c r="V119" s="48"/>
      <c r="W119" s="72"/>
      <c r="X119" s="48"/>
      <c r="Y119" s="72"/>
      <c r="Z119" s="48"/>
      <c r="AA119" s="72"/>
      <c r="AB119" s="48"/>
      <c r="AC119" s="72"/>
      <c r="AD119" s="48"/>
      <c r="AE119" s="45">
        <f t="shared" si="340"/>
        <v>1.0000000000000002</v>
      </c>
      <c r="AF119" s="44">
        <f t="shared" si="341"/>
        <v>0</v>
      </c>
      <c r="AH119" s="7">
        <f t="shared" si="310"/>
        <v>0</v>
      </c>
    </row>
    <row r="120" spans="2:34" x14ac:dyDescent="0.2">
      <c r="B120" s="42" t="s">
        <v>193</v>
      </c>
      <c r="C120" s="43" t="s">
        <v>156</v>
      </c>
      <c r="D120" s="68">
        <v>0</v>
      </c>
      <c r="E120" s="45" t="e">
        <f t="shared" si="339"/>
        <v>#DIV/0!</v>
      </c>
      <c r="F120" s="46"/>
      <c r="G120" s="68"/>
      <c r="H120" s="45"/>
      <c r="I120" s="68"/>
      <c r="J120" s="45">
        <v>0.4</v>
      </c>
      <c r="K120" s="68">
        <f t="shared" ref="K120" si="348">ROUND($D$120*J120,2)</f>
        <v>0</v>
      </c>
      <c r="L120" s="45">
        <v>0.5</v>
      </c>
      <c r="M120" s="68">
        <f t="shared" ref="M120" si="349">ROUND($D$120*L120,2)</f>
        <v>0</v>
      </c>
      <c r="N120" s="45">
        <v>0.1</v>
      </c>
      <c r="O120" s="68">
        <f t="shared" ref="O120" si="350">ROUND($D$120*N120,2)</f>
        <v>0</v>
      </c>
      <c r="P120" s="48"/>
      <c r="Q120" s="72"/>
      <c r="R120" s="48"/>
      <c r="S120" s="72"/>
      <c r="T120" s="48"/>
      <c r="U120" s="72"/>
      <c r="V120" s="48"/>
      <c r="W120" s="72"/>
      <c r="X120" s="48"/>
      <c r="Y120" s="72"/>
      <c r="Z120" s="48"/>
      <c r="AA120" s="72"/>
      <c r="AB120" s="48"/>
      <c r="AC120" s="72"/>
      <c r="AD120" s="48"/>
      <c r="AE120" s="45">
        <f t="shared" si="340"/>
        <v>1</v>
      </c>
      <c r="AF120" s="44">
        <f t="shared" si="341"/>
        <v>0</v>
      </c>
      <c r="AH120" s="7">
        <f t="shared" si="310"/>
        <v>0</v>
      </c>
    </row>
    <row r="121" spans="2:34" x14ac:dyDescent="0.2">
      <c r="B121" s="42" t="s">
        <v>194</v>
      </c>
      <c r="C121" s="43" t="s">
        <v>195</v>
      </c>
      <c r="D121" s="68">
        <v>0</v>
      </c>
      <c r="E121" s="45" t="e">
        <f t="shared" si="339"/>
        <v>#DIV/0!</v>
      </c>
      <c r="F121" s="46"/>
      <c r="G121" s="68"/>
      <c r="H121" s="45"/>
      <c r="I121" s="68"/>
      <c r="J121" s="45">
        <v>0.4</v>
      </c>
      <c r="K121" s="68">
        <f t="shared" ref="K121" si="351">ROUND($D$121*J121,2)</f>
        <v>0</v>
      </c>
      <c r="L121" s="45">
        <v>0.5</v>
      </c>
      <c r="M121" s="68">
        <f t="shared" ref="M121" si="352">ROUND($D$121*L121,2)</f>
        <v>0</v>
      </c>
      <c r="N121" s="45">
        <v>0.1</v>
      </c>
      <c r="O121" s="68">
        <f t="shared" ref="O121" si="353">ROUND($D$121*N121,2)</f>
        <v>0</v>
      </c>
      <c r="P121" s="48"/>
      <c r="Q121" s="72"/>
      <c r="R121" s="48"/>
      <c r="S121" s="72"/>
      <c r="T121" s="48"/>
      <c r="U121" s="72"/>
      <c r="V121" s="48"/>
      <c r="W121" s="72"/>
      <c r="X121" s="48"/>
      <c r="Y121" s="72"/>
      <c r="Z121" s="48"/>
      <c r="AA121" s="72"/>
      <c r="AB121" s="48"/>
      <c r="AC121" s="72"/>
      <c r="AD121" s="48"/>
      <c r="AE121" s="45">
        <f t="shared" si="340"/>
        <v>1</v>
      </c>
      <c r="AF121" s="44">
        <f t="shared" si="341"/>
        <v>0</v>
      </c>
      <c r="AH121" s="7">
        <f t="shared" si="310"/>
        <v>0</v>
      </c>
    </row>
    <row r="122" spans="2:34" x14ac:dyDescent="0.2">
      <c r="B122" s="42" t="s">
        <v>196</v>
      </c>
      <c r="C122" s="43" t="s">
        <v>164</v>
      </c>
      <c r="D122" s="68">
        <v>0</v>
      </c>
      <c r="E122" s="45" t="e">
        <f t="shared" si="339"/>
        <v>#DIV/0!</v>
      </c>
      <c r="F122" s="46"/>
      <c r="G122" s="68"/>
      <c r="H122" s="45"/>
      <c r="I122" s="68"/>
      <c r="J122" s="45">
        <v>1</v>
      </c>
      <c r="K122" s="68">
        <f t="shared" ref="K122" si="354">ROUND($D$122*J122,2)</f>
        <v>0</v>
      </c>
      <c r="L122" s="45"/>
      <c r="M122" s="68"/>
      <c r="N122" s="45"/>
      <c r="O122" s="68"/>
      <c r="P122" s="48"/>
      <c r="Q122" s="72"/>
      <c r="R122" s="48"/>
      <c r="S122" s="72"/>
      <c r="T122" s="48"/>
      <c r="U122" s="72"/>
      <c r="V122" s="48"/>
      <c r="W122" s="72"/>
      <c r="X122" s="48"/>
      <c r="Y122" s="72"/>
      <c r="Z122" s="48"/>
      <c r="AA122" s="72"/>
      <c r="AB122" s="48"/>
      <c r="AC122" s="72"/>
      <c r="AD122" s="48"/>
      <c r="AE122" s="45">
        <f t="shared" si="340"/>
        <v>1</v>
      </c>
      <c r="AF122" s="44">
        <f t="shared" si="341"/>
        <v>0</v>
      </c>
      <c r="AH122" s="7">
        <f t="shared" si="310"/>
        <v>0</v>
      </c>
    </row>
    <row r="123" spans="2:34" ht="25.5" x14ac:dyDescent="0.2">
      <c r="B123" s="42" t="s">
        <v>197</v>
      </c>
      <c r="C123" s="43" t="s">
        <v>198</v>
      </c>
      <c r="D123" s="68">
        <v>0</v>
      </c>
      <c r="E123" s="45" t="e">
        <f t="shared" si="339"/>
        <v>#DIV/0!</v>
      </c>
      <c r="F123" s="46"/>
      <c r="G123" s="68"/>
      <c r="H123" s="45"/>
      <c r="I123" s="68"/>
      <c r="J123" s="45">
        <v>0.3</v>
      </c>
      <c r="K123" s="68">
        <f t="shared" ref="K123" si="355">ROUND($D$123*J123,2)</f>
        <v>0</v>
      </c>
      <c r="L123" s="45">
        <v>0.5</v>
      </c>
      <c r="M123" s="68">
        <f t="shared" ref="M123" si="356">ROUND($D$123*L123,2)</f>
        <v>0</v>
      </c>
      <c r="N123" s="45">
        <v>0.2</v>
      </c>
      <c r="O123" s="68">
        <f t="shared" ref="O123" si="357">ROUND($D$123*N123,2)</f>
        <v>0</v>
      </c>
      <c r="P123" s="48"/>
      <c r="Q123" s="72"/>
      <c r="R123" s="48"/>
      <c r="S123" s="72"/>
      <c r="T123" s="48"/>
      <c r="U123" s="72"/>
      <c r="V123" s="48"/>
      <c r="W123" s="72"/>
      <c r="X123" s="48"/>
      <c r="Y123" s="72"/>
      <c r="Z123" s="48"/>
      <c r="AA123" s="72"/>
      <c r="AB123" s="48"/>
      <c r="AC123" s="72"/>
      <c r="AD123" s="48"/>
      <c r="AE123" s="45">
        <f t="shared" si="340"/>
        <v>1</v>
      </c>
      <c r="AF123" s="44">
        <f t="shared" si="341"/>
        <v>0</v>
      </c>
      <c r="AH123" s="7">
        <f t="shared" si="310"/>
        <v>0</v>
      </c>
    </row>
    <row r="124" spans="2:34" ht="25.5" x14ac:dyDescent="0.2">
      <c r="B124" s="42" t="s">
        <v>199</v>
      </c>
      <c r="C124" s="43" t="s">
        <v>168</v>
      </c>
      <c r="D124" s="68">
        <v>0</v>
      </c>
      <c r="E124" s="45" t="e">
        <f t="shared" si="339"/>
        <v>#DIV/0!</v>
      </c>
      <c r="F124" s="46"/>
      <c r="G124" s="68"/>
      <c r="H124" s="45"/>
      <c r="I124" s="68"/>
      <c r="J124" s="45">
        <v>0.2</v>
      </c>
      <c r="K124" s="68">
        <f t="shared" ref="K124" si="358">ROUND($D$124*J124,2)</f>
        <v>0</v>
      </c>
      <c r="L124" s="45">
        <v>0.3</v>
      </c>
      <c r="M124" s="68">
        <f t="shared" ref="M124" si="359">ROUND($D$124*L124,2)</f>
        <v>0</v>
      </c>
      <c r="N124" s="45">
        <v>0.5</v>
      </c>
      <c r="O124" s="68">
        <f>ROUNDDOWN($D$124*N124,2)</f>
        <v>0</v>
      </c>
      <c r="P124" s="48"/>
      <c r="Q124" s="72"/>
      <c r="R124" s="48"/>
      <c r="S124" s="72"/>
      <c r="T124" s="48"/>
      <c r="U124" s="72"/>
      <c r="V124" s="48"/>
      <c r="W124" s="72"/>
      <c r="X124" s="48"/>
      <c r="Y124" s="72"/>
      <c r="Z124" s="48"/>
      <c r="AA124" s="72"/>
      <c r="AB124" s="48"/>
      <c r="AC124" s="72"/>
      <c r="AD124" s="48"/>
      <c r="AE124" s="45">
        <f t="shared" si="340"/>
        <v>1</v>
      </c>
      <c r="AF124" s="44">
        <f t="shared" si="341"/>
        <v>0</v>
      </c>
      <c r="AH124" s="7">
        <f t="shared" si="310"/>
        <v>0</v>
      </c>
    </row>
    <row r="125" spans="2:34" x14ac:dyDescent="0.2">
      <c r="B125" s="42"/>
      <c r="C125" s="43"/>
      <c r="D125" s="68"/>
      <c r="E125" s="45"/>
      <c r="F125" s="46"/>
      <c r="G125" s="44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</row>
    <row r="126" spans="2:34" x14ac:dyDescent="0.2">
      <c r="B126" s="49" t="s">
        <v>200</v>
      </c>
      <c r="C126" s="50" t="s">
        <v>201</v>
      </c>
      <c r="D126" s="51"/>
      <c r="E126" s="52"/>
      <c r="F126" s="53"/>
      <c r="G126" s="54"/>
      <c r="H126" s="49"/>
      <c r="I126" s="50"/>
      <c r="J126" s="49"/>
      <c r="K126" s="50"/>
      <c r="L126" s="49"/>
      <c r="M126" s="50"/>
      <c r="N126" s="49"/>
      <c r="O126" s="50"/>
      <c r="P126" s="49"/>
      <c r="Q126" s="50"/>
      <c r="R126" s="49"/>
      <c r="S126" s="50"/>
      <c r="T126" s="49"/>
      <c r="U126" s="50"/>
      <c r="V126" s="49"/>
      <c r="W126" s="50"/>
      <c r="X126" s="49"/>
      <c r="Y126" s="50"/>
      <c r="Z126" s="50"/>
      <c r="AA126" s="50"/>
      <c r="AB126" s="50"/>
      <c r="AC126" s="50"/>
      <c r="AD126" s="50"/>
      <c r="AE126" s="49"/>
      <c r="AF126" s="50"/>
    </row>
    <row r="127" spans="2:34" x14ac:dyDescent="0.2">
      <c r="B127" s="42" t="s">
        <v>202</v>
      </c>
      <c r="C127" s="43" t="s">
        <v>148</v>
      </c>
      <c r="D127" s="68">
        <v>0</v>
      </c>
      <c r="E127" s="45" t="e">
        <f t="shared" ref="E127:E135" si="360">D127/$D$303</f>
        <v>#DIV/0!</v>
      </c>
      <c r="F127" s="46"/>
      <c r="G127" s="68"/>
      <c r="H127" s="45">
        <v>1</v>
      </c>
      <c r="I127" s="68">
        <f>ROUND($D$127*H127,2)</f>
        <v>0</v>
      </c>
      <c r="J127" s="48"/>
      <c r="K127" s="72"/>
      <c r="L127" s="48"/>
      <c r="M127" s="72"/>
      <c r="N127" s="48"/>
      <c r="O127" s="72"/>
      <c r="P127" s="48"/>
      <c r="Q127" s="72"/>
      <c r="R127" s="48"/>
      <c r="S127" s="72"/>
      <c r="T127" s="48"/>
      <c r="U127" s="72"/>
      <c r="V127" s="48"/>
      <c r="W127" s="72"/>
      <c r="X127" s="48"/>
      <c r="Y127" s="72"/>
      <c r="Z127" s="48"/>
      <c r="AA127" s="72"/>
      <c r="AB127" s="48"/>
      <c r="AC127" s="72"/>
      <c r="AD127" s="48"/>
      <c r="AE127" s="45">
        <f t="shared" ref="AE127:AE135" si="361">X127+F127+H127+J127+L127+N127+P127+R127+T127+V127+Z127+AB127</f>
        <v>1</v>
      </c>
      <c r="AF127" s="44">
        <f t="shared" ref="AF127:AF135" si="362">G127+I127+K127+M127+O127+Q127+S127+U127+W127+Y127+AA127+AC127</f>
        <v>0</v>
      </c>
      <c r="AH127" s="7">
        <f t="shared" si="310"/>
        <v>0</v>
      </c>
    </row>
    <row r="128" spans="2:34" ht="25.5" x14ac:dyDescent="0.2">
      <c r="B128" s="42" t="s">
        <v>203</v>
      </c>
      <c r="C128" s="43" t="s">
        <v>150</v>
      </c>
      <c r="D128" s="68">
        <v>0</v>
      </c>
      <c r="E128" s="45" t="e">
        <f t="shared" si="360"/>
        <v>#DIV/0!</v>
      </c>
      <c r="F128" s="46"/>
      <c r="G128" s="68"/>
      <c r="H128" s="45">
        <v>1</v>
      </c>
      <c r="I128" s="68">
        <f>ROUND($D$128*H128,2)</f>
        <v>0</v>
      </c>
      <c r="J128" s="48"/>
      <c r="K128" s="72"/>
      <c r="L128" s="48"/>
      <c r="M128" s="72"/>
      <c r="N128" s="48"/>
      <c r="O128" s="72"/>
      <c r="P128" s="48"/>
      <c r="Q128" s="72"/>
      <c r="R128" s="48"/>
      <c r="S128" s="72"/>
      <c r="T128" s="48"/>
      <c r="U128" s="72"/>
      <c r="V128" s="48"/>
      <c r="W128" s="72"/>
      <c r="X128" s="48"/>
      <c r="Y128" s="72"/>
      <c r="Z128" s="48"/>
      <c r="AA128" s="72"/>
      <c r="AB128" s="48"/>
      <c r="AC128" s="72"/>
      <c r="AD128" s="48"/>
      <c r="AE128" s="45">
        <f t="shared" si="361"/>
        <v>1</v>
      </c>
      <c r="AF128" s="44">
        <f t="shared" si="362"/>
        <v>0</v>
      </c>
      <c r="AH128" s="7">
        <f t="shared" si="310"/>
        <v>0</v>
      </c>
    </row>
    <row r="129" spans="2:34" ht="25.5" x14ac:dyDescent="0.2">
      <c r="B129" s="42" t="s">
        <v>204</v>
      </c>
      <c r="C129" s="43" t="s">
        <v>152</v>
      </c>
      <c r="D129" s="68">
        <v>0</v>
      </c>
      <c r="E129" s="45" t="e">
        <f t="shared" si="360"/>
        <v>#DIV/0!</v>
      </c>
      <c r="F129" s="46"/>
      <c r="G129" s="68"/>
      <c r="H129" s="44"/>
      <c r="I129" s="68"/>
      <c r="J129" s="45">
        <v>0.2</v>
      </c>
      <c r="K129" s="68">
        <f>ROUND($D$129*J129,2)</f>
        <v>0</v>
      </c>
      <c r="L129" s="45">
        <v>0.4</v>
      </c>
      <c r="M129" s="68">
        <f>ROUND($D$129*L129,2)</f>
        <v>0</v>
      </c>
      <c r="N129" s="45">
        <v>0.4</v>
      </c>
      <c r="O129" s="68">
        <f>ROUND($D$129*N129,2)</f>
        <v>0</v>
      </c>
      <c r="P129" s="48"/>
      <c r="Q129" s="72"/>
      <c r="R129" s="48"/>
      <c r="S129" s="72"/>
      <c r="T129" s="48"/>
      <c r="U129" s="72"/>
      <c r="V129" s="48"/>
      <c r="W129" s="72"/>
      <c r="X129" s="48"/>
      <c r="Y129" s="72"/>
      <c r="Z129" s="48"/>
      <c r="AA129" s="72"/>
      <c r="AB129" s="48"/>
      <c r="AC129" s="72"/>
      <c r="AD129" s="48"/>
      <c r="AE129" s="45">
        <f t="shared" si="361"/>
        <v>1</v>
      </c>
      <c r="AF129" s="44">
        <f t="shared" si="362"/>
        <v>0</v>
      </c>
      <c r="AH129" s="7">
        <f t="shared" si="310"/>
        <v>0</v>
      </c>
    </row>
    <row r="130" spans="2:34" ht="25.5" x14ac:dyDescent="0.2">
      <c r="B130" s="42" t="s">
        <v>205</v>
      </c>
      <c r="C130" s="43" t="s">
        <v>154</v>
      </c>
      <c r="D130" s="68">
        <v>0</v>
      </c>
      <c r="E130" s="45" t="e">
        <f t="shared" si="360"/>
        <v>#DIV/0!</v>
      </c>
      <c r="F130" s="46"/>
      <c r="G130" s="68"/>
      <c r="H130" s="44"/>
      <c r="I130" s="68"/>
      <c r="J130" s="45">
        <v>0.2</v>
      </c>
      <c r="K130" s="68">
        <f>ROUND($D$130*J130,2)</f>
        <v>0</v>
      </c>
      <c r="L130" s="45">
        <v>0.2</v>
      </c>
      <c r="M130" s="68">
        <f>ROUND($D$130*L130,2)</f>
        <v>0</v>
      </c>
      <c r="N130" s="45">
        <v>0.6</v>
      </c>
      <c r="O130" s="68">
        <f>ROUNDUP($D$130*N130,2)</f>
        <v>0</v>
      </c>
      <c r="P130" s="48"/>
      <c r="Q130" s="72"/>
      <c r="R130" s="48"/>
      <c r="S130" s="72"/>
      <c r="T130" s="48"/>
      <c r="U130" s="72"/>
      <c r="V130" s="48"/>
      <c r="W130" s="72"/>
      <c r="X130" s="48"/>
      <c r="Y130" s="72"/>
      <c r="Z130" s="48"/>
      <c r="AA130" s="72"/>
      <c r="AB130" s="48"/>
      <c r="AC130" s="72"/>
      <c r="AD130" s="48"/>
      <c r="AE130" s="45">
        <f t="shared" si="361"/>
        <v>1</v>
      </c>
      <c r="AF130" s="44">
        <f t="shared" si="362"/>
        <v>0</v>
      </c>
      <c r="AH130" s="7">
        <f t="shared" si="310"/>
        <v>0</v>
      </c>
    </row>
    <row r="131" spans="2:34" x14ac:dyDescent="0.2">
      <c r="B131" s="42" t="s">
        <v>206</v>
      </c>
      <c r="C131" s="43" t="s">
        <v>192</v>
      </c>
      <c r="D131" s="68">
        <v>0</v>
      </c>
      <c r="E131" s="45" t="e">
        <f t="shared" si="360"/>
        <v>#DIV/0!</v>
      </c>
      <c r="F131" s="46"/>
      <c r="G131" s="68"/>
      <c r="H131" s="44"/>
      <c r="I131" s="68"/>
      <c r="J131" s="45">
        <v>0.2</v>
      </c>
      <c r="K131" s="68">
        <f>ROUND($D$131*J131,2)</f>
        <v>0</v>
      </c>
      <c r="L131" s="45">
        <v>0.5</v>
      </c>
      <c r="M131" s="68">
        <f>ROUND($D$131*L131,2)</f>
        <v>0</v>
      </c>
      <c r="N131" s="45">
        <v>0.3</v>
      </c>
      <c r="O131" s="68">
        <f>ROUNDDOWN($D$131*N131,2)</f>
        <v>0</v>
      </c>
      <c r="Q131" s="73"/>
      <c r="R131" s="48"/>
      <c r="S131" s="72"/>
      <c r="T131" s="48"/>
      <c r="U131" s="72"/>
      <c r="V131" s="48"/>
      <c r="W131" s="72"/>
      <c r="X131" s="48"/>
      <c r="Y131" s="72"/>
      <c r="Z131" s="48"/>
      <c r="AA131" s="72"/>
      <c r="AB131" s="48"/>
      <c r="AC131" s="72"/>
      <c r="AD131" s="48"/>
      <c r="AE131" s="45">
        <f t="shared" si="361"/>
        <v>1</v>
      </c>
      <c r="AF131" s="44">
        <f t="shared" si="362"/>
        <v>0</v>
      </c>
      <c r="AH131" s="7">
        <f t="shared" si="310"/>
        <v>0</v>
      </c>
    </row>
    <row r="132" spans="2:34" ht="25.5" customHeight="1" x14ac:dyDescent="0.2">
      <c r="B132" s="42" t="s">
        <v>207</v>
      </c>
      <c r="C132" s="43" t="s">
        <v>156</v>
      </c>
      <c r="D132" s="68">
        <v>0</v>
      </c>
      <c r="E132" s="45" t="e">
        <f t="shared" si="360"/>
        <v>#DIV/0!</v>
      </c>
      <c r="F132" s="46"/>
      <c r="G132" s="68"/>
      <c r="H132" s="44"/>
      <c r="I132" s="68"/>
      <c r="J132" s="45">
        <v>0.2</v>
      </c>
      <c r="K132" s="68">
        <f>ROUND($D$132*J132,2)</f>
        <v>0</v>
      </c>
      <c r="L132" s="45">
        <v>0.5</v>
      </c>
      <c r="M132" s="68">
        <f>ROUND($D$132*L132,2)</f>
        <v>0</v>
      </c>
      <c r="N132" s="45">
        <v>0.3</v>
      </c>
      <c r="O132" s="68">
        <f>ROUND($D$132*N132,2)</f>
        <v>0</v>
      </c>
      <c r="Q132" s="73"/>
      <c r="R132" s="48"/>
      <c r="S132" s="72"/>
      <c r="T132" s="48"/>
      <c r="U132" s="72"/>
      <c r="V132" s="48"/>
      <c r="W132" s="72"/>
      <c r="X132" s="48"/>
      <c r="Y132" s="72"/>
      <c r="Z132" s="48"/>
      <c r="AA132" s="72"/>
      <c r="AB132" s="48"/>
      <c r="AC132" s="72"/>
      <c r="AD132" s="48"/>
      <c r="AE132" s="45">
        <f t="shared" si="361"/>
        <v>1</v>
      </c>
      <c r="AF132" s="44">
        <f t="shared" si="362"/>
        <v>0</v>
      </c>
      <c r="AH132" s="7">
        <f t="shared" si="310"/>
        <v>0</v>
      </c>
    </row>
    <row r="133" spans="2:34" x14ac:dyDescent="0.2">
      <c r="B133" s="42" t="s">
        <v>208</v>
      </c>
      <c r="C133" s="43" t="s">
        <v>195</v>
      </c>
      <c r="D133" s="68">
        <v>0</v>
      </c>
      <c r="E133" s="45" t="e">
        <f t="shared" si="360"/>
        <v>#DIV/0!</v>
      </c>
      <c r="F133" s="46"/>
      <c r="G133" s="68"/>
      <c r="H133" s="44"/>
      <c r="I133" s="68"/>
      <c r="J133" s="45">
        <v>0.2</v>
      </c>
      <c r="K133" s="68">
        <f>ROUND($D$133*J133,2)</f>
        <v>0</v>
      </c>
      <c r="L133" s="45">
        <v>0.5</v>
      </c>
      <c r="M133" s="68">
        <f>ROUND($D$133*L133,2)</f>
        <v>0</v>
      </c>
      <c r="N133" s="45">
        <v>0.3</v>
      </c>
      <c r="O133" s="68">
        <f>ROUND($D$133*N133,2)</f>
        <v>0</v>
      </c>
      <c r="Q133" s="73"/>
      <c r="R133" s="48"/>
      <c r="S133" s="72"/>
      <c r="T133" s="48"/>
      <c r="U133" s="72"/>
      <c r="V133" s="48"/>
      <c r="W133" s="72"/>
      <c r="X133" s="48"/>
      <c r="Y133" s="72"/>
      <c r="Z133" s="48"/>
      <c r="AA133" s="72"/>
      <c r="AB133" s="48"/>
      <c r="AC133" s="72"/>
      <c r="AD133" s="48"/>
      <c r="AE133" s="45">
        <f t="shared" si="361"/>
        <v>1</v>
      </c>
      <c r="AF133" s="44">
        <f t="shared" si="362"/>
        <v>0</v>
      </c>
      <c r="AH133" s="7">
        <f t="shared" si="310"/>
        <v>0</v>
      </c>
    </row>
    <row r="134" spans="2:34" x14ac:dyDescent="0.2">
      <c r="B134" s="42" t="s">
        <v>209</v>
      </c>
      <c r="C134" s="43" t="s">
        <v>164</v>
      </c>
      <c r="D134" s="68">
        <v>0</v>
      </c>
      <c r="E134" s="45" t="e">
        <f t="shared" si="360"/>
        <v>#DIV/0!</v>
      </c>
      <c r="F134" s="46"/>
      <c r="G134" s="68"/>
      <c r="H134" s="44"/>
      <c r="I134" s="68"/>
      <c r="J134" s="45">
        <v>1</v>
      </c>
      <c r="K134" s="68">
        <f>ROUND($D$134*J134,2)</f>
        <v>0</v>
      </c>
      <c r="L134" s="45"/>
      <c r="M134" s="68"/>
      <c r="N134" s="48"/>
      <c r="O134" s="72"/>
      <c r="Q134" s="73"/>
      <c r="R134" s="48"/>
      <c r="S134" s="72"/>
      <c r="T134" s="48"/>
      <c r="U134" s="72"/>
      <c r="V134" s="48"/>
      <c r="W134" s="72"/>
      <c r="X134" s="48"/>
      <c r="Y134" s="72"/>
      <c r="Z134" s="48"/>
      <c r="AA134" s="72"/>
      <c r="AB134" s="48"/>
      <c r="AC134" s="72"/>
      <c r="AD134" s="48"/>
      <c r="AE134" s="45">
        <f t="shared" si="361"/>
        <v>1</v>
      </c>
      <c r="AF134" s="44">
        <f t="shared" si="362"/>
        <v>0</v>
      </c>
      <c r="AH134" s="7">
        <f t="shared" si="310"/>
        <v>0</v>
      </c>
    </row>
    <row r="135" spans="2:34" ht="25.5" x14ac:dyDescent="0.2">
      <c r="B135" s="42" t="s">
        <v>210</v>
      </c>
      <c r="C135" s="43" t="s">
        <v>168</v>
      </c>
      <c r="D135" s="68">
        <v>0</v>
      </c>
      <c r="E135" s="45" t="e">
        <f t="shared" si="360"/>
        <v>#DIV/0!</v>
      </c>
      <c r="F135" s="46"/>
      <c r="G135" s="68"/>
      <c r="I135" s="73"/>
      <c r="J135" s="45"/>
      <c r="K135" s="68"/>
      <c r="L135" s="45">
        <v>0.2</v>
      </c>
      <c r="M135" s="68">
        <f>ROUND($D$135*L135,2)</f>
        <v>0</v>
      </c>
      <c r="N135" s="45">
        <v>0.8</v>
      </c>
      <c r="O135" s="68">
        <f>ROUND($D$135*N135,2)</f>
        <v>0</v>
      </c>
      <c r="Q135" s="73"/>
      <c r="R135" s="48"/>
      <c r="S135" s="72"/>
      <c r="T135" s="48"/>
      <c r="U135" s="72"/>
      <c r="V135" s="48"/>
      <c r="W135" s="72"/>
      <c r="X135" s="48"/>
      <c r="Y135" s="72"/>
      <c r="Z135" s="48"/>
      <c r="AA135" s="72"/>
      <c r="AB135" s="48"/>
      <c r="AC135" s="72"/>
      <c r="AD135" s="48"/>
      <c r="AE135" s="45">
        <f t="shared" si="361"/>
        <v>1</v>
      </c>
      <c r="AF135" s="44">
        <f t="shared" si="362"/>
        <v>0</v>
      </c>
      <c r="AH135" s="7">
        <f t="shared" si="310"/>
        <v>0</v>
      </c>
    </row>
    <row r="136" spans="2:34" x14ac:dyDescent="0.2">
      <c r="B136" s="42"/>
      <c r="C136" s="43"/>
      <c r="D136" s="44"/>
      <c r="E136" s="45"/>
      <c r="F136" s="46"/>
      <c r="G136" s="44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H136" s="7">
        <f t="shared" si="310"/>
        <v>0</v>
      </c>
    </row>
    <row r="137" spans="2:34" x14ac:dyDescent="0.2">
      <c r="B137" s="49" t="s">
        <v>211</v>
      </c>
      <c r="C137" s="50" t="s">
        <v>212</v>
      </c>
      <c r="D137" s="51"/>
      <c r="E137" s="52"/>
      <c r="F137" s="53"/>
      <c r="G137" s="54"/>
      <c r="H137" s="49"/>
      <c r="I137" s="50"/>
      <c r="J137" s="49"/>
      <c r="K137" s="50"/>
      <c r="L137" s="49"/>
      <c r="M137" s="50"/>
      <c r="N137" s="49"/>
      <c r="O137" s="50"/>
      <c r="P137" s="49"/>
      <c r="Q137" s="50"/>
      <c r="R137" s="49"/>
      <c r="S137" s="50"/>
      <c r="T137" s="49"/>
      <c r="U137" s="50"/>
      <c r="V137" s="49"/>
      <c r="W137" s="50"/>
      <c r="X137" s="49"/>
      <c r="Y137" s="50"/>
      <c r="Z137" s="50"/>
      <c r="AA137" s="50"/>
      <c r="AB137" s="50"/>
      <c r="AC137" s="50"/>
      <c r="AD137" s="50"/>
      <c r="AE137" s="49"/>
      <c r="AF137" s="50"/>
      <c r="AH137" s="7">
        <f t="shared" si="310"/>
        <v>0</v>
      </c>
    </row>
    <row r="138" spans="2:34" x14ac:dyDescent="0.2">
      <c r="B138" s="42" t="s">
        <v>213</v>
      </c>
      <c r="C138" s="43" t="s">
        <v>148</v>
      </c>
      <c r="D138" s="68">
        <v>0</v>
      </c>
      <c r="E138" s="45" t="e">
        <f t="shared" ref="E138:E146" si="363">D138/$D$303</f>
        <v>#DIV/0!</v>
      </c>
      <c r="F138" s="46">
        <v>1</v>
      </c>
      <c r="G138" s="68">
        <f>ROUND($D$138*F138,2)</f>
        <v>0</v>
      </c>
      <c r="H138" s="48"/>
      <c r="I138" s="72"/>
      <c r="J138" s="48"/>
      <c r="K138" s="72"/>
      <c r="L138" s="48"/>
      <c r="M138" s="72"/>
      <c r="N138" s="48"/>
      <c r="O138" s="72"/>
      <c r="P138" s="48"/>
      <c r="Q138" s="72"/>
      <c r="R138" s="48"/>
      <c r="S138" s="72"/>
      <c r="T138" s="48"/>
      <c r="U138" s="72"/>
      <c r="V138" s="48"/>
      <c r="W138" s="72"/>
      <c r="X138" s="48"/>
      <c r="Y138" s="72"/>
      <c r="Z138" s="48"/>
      <c r="AA138" s="72"/>
      <c r="AB138" s="48"/>
      <c r="AC138" s="72"/>
      <c r="AD138" s="48"/>
      <c r="AE138" s="45">
        <f t="shared" ref="AE138:AE146" si="364">X138+F138+H138+J138+L138+N138+P138+R138+T138+V138+Z138+AB138</f>
        <v>1</v>
      </c>
      <c r="AF138" s="44">
        <f t="shared" ref="AF138:AF146" si="365">G138+I138+K138+M138+O138+Q138+S138+U138+W138+Y138+AA138+AC138</f>
        <v>0</v>
      </c>
      <c r="AH138" s="7">
        <f t="shared" si="310"/>
        <v>0</v>
      </c>
    </row>
    <row r="139" spans="2:34" ht="25.5" x14ac:dyDescent="0.2">
      <c r="B139" s="42" t="s">
        <v>214</v>
      </c>
      <c r="C139" s="43" t="s">
        <v>150</v>
      </c>
      <c r="D139" s="68">
        <v>0</v>
      </c>
      <c r="E139" s="45" t="e">
        <f t="shared" si="363"/>
        <v>#DIV/0!</v>
      </c>
      <c r="F139" s="46"/>
      <c r="G139" s="68"/>
      <c r="H139" s="46">
        <v>1</v>
      </c>
      <c r="I139" s="68">
        <f>ROUND($D$139*H139,2)</f>
        <v>0</v>
      </c>
      <c r="J139" s="48"/>
      <c r="K139" s="72"/>
      <c r="L139" s="48"/>
      <c r="M139" s="72"/>
      <c r="N139" s="48"/>
      <c r="O139" s="72"/>
      <c r="P139" s="48"/>
      <c r="Q139" s="72"/>
      <c r="R139" s="48"/>
      <c r="S139" s="72"/>
      <c r="T139" s="48"/>
      <c r="U139" s="72"/>
      <c r="V139" s="48"/>
      <c r="W139" s="72"/>
      <c r="X139" s="48"/>
      <c r="Y139" s="72"/>
      <c r="Z139" s="48"/>
      <c r="AA139" s="72"/>
      <c r="AB139" s="48"/>
      <c r="AC139" s="72"/>
      <c r="AD139" s="48"/>
      <c r="AE139" s="45">
        <f t="shared" si="364"/>
        <v>1</v>
      </c>
      <c r="AF139" s="44">
        <f t="shared" si="365"/>
        <v>0</v>
      </c>
      <c r="AH139" s="7">
        <f t="shared" si="310"/>
        <v>0</v>
      </c>
    </row>
    <row r="140" spans="2:34" ht="25.5" x14ac:dyDescent="0.2">
      <c r="B140" s="42" t="s">
        <v>215</v>
      </c>
      <c r="C140" s="43" t="s">
        <v>152</v>
      </c>
      <c r="D140" s="68">
        <v>0</v>
      </c>
      <c r="E140" s="45" t="e">
        <f t="shared" si="363"/>
        <v>#DIV/0!</v>
      </c>
      <c r="F140" s="46"/>
      <c r="G140" s="68"/>
      <c r="H140" s="46">
        <v>1</v>
      </c>
      <c r="I140" s="68">
        <f>ROUND($D$140*H140,2)</f>
        <v>0</v>
      </c>
      <c r="J140" s="48"/>
      <c r="K140" s="72"/>
      <c r="L140" s="48"/>
      <c r="M140" s="72"/>
      <c r="N140" s="48"/>
      <c r="O140" s="72"/>
      <c r="P140" s="48"/>
      <c r="Q140" s="72"/>
      <c r="R140" s="48"/>
      <c r="S140" s="72"/>
      <c r="T140" s="48"/>
      <c r="U140" s="72"/>
      <c r="V140" s="48"/>
      <c r="W140" s="72"/>
      <c r="X140" s="48"/>
      <c r="Y140" s="72"/>
      <c r="Z140" s="48"/>
      <c r="AA140" s="72"/>
      <c r="AB140" s="48"/>
      <c r="AC140" s="72"/>
      <c r="AD140" s="48"/>
      <c r="AE140" s="45">
        <f t="shared" si="364"/>
        <v>1</v>
      </c>
      <c r="AF140" s="44">
        <f t="shared" si="365"/>
        <v>0</v>
      </c>
      <c r="AH140" s="7">
        <f t="shared" si="310"/>
        <v>0</v>
      </c>
    </row>
    <row r="141" spans="2:34" ht="25.5" x14ac:dyDescent="0.2">
      <c r="B141" s="42" t="s">
        <v>216</v>
      </c>
      <c r="C141" s="43" t="s">
        <v>154</v>
      </c>
      <c r="D141" s="68">
        <v>0</v>
      </c>
      <c r="E141" s="45" t="e">
        <f t="shared" si="363"/>
        <v>#DIV/0!</v>
      </c>
      <c r="F141" s="46"/>
      <c r="G141" s="68"/>
      <c r="H141" s="46"/>
      <c r="I141" s="68"/>
      <c r="J141" s="45">
        <v>1</v>
      </c>
      <c r="K141" s="68">
        <f>ROUND($D$141*J141,2)</f>
        <v>0</v>
      </c>
      <c r="L141" s="48"/>
      <c r="M141" s="72"/>
      <c r="N141" s="48"/>
      <c r="O141" s="72"/>
      <c r="P141" s="48"/>
      <c r="Q141" s="72"/>
      <c r="R141" s="48"/>
      <c r="S141" s="72"/>
      <c r="T141" s="48"/>
      <c r="U141" s="72"/>
      <c r="V141" s="48"/>
      <c r="W141" s="72"/>
      <c r="X141" s="48"/>
      <c r="Y141" s="72"/>
      <c r="Z141" s="48"/>
      <c r="AA141" s="72"/>
      <c r="AB141" s="48"/>
      <c r="AC141" s="72"/>
      <c r="AD141" s="48"/>
      <c r="AE141" s="45">
        <f t="shared" si="364"/>
        <v>1</v>
      </c>
      <c r="AF141" s="44">
        <f t="shared" si="365"/>
        <v>0</v>
      </c>
      <c r="AH141" s="7">
        <f t="shared" si="310"/>
        <v>0</v>
      </c>
    </row>
    <row r="142" spans="2:34" ht="25.5" x14ac:dyDescent="0.2">
      <c r="B142" s="42" t="s">
        <v>217</v>
      </c>
      <c r="C142" s="43" t="s">
        <v>218</v>
      </c>
      <c r="D142" s="68">
        <v>0</v>
      </c>
      <c r="E142" s="45" t="e">
        <f t="shared" si="363"/>
        <v>#DIV/0!</v>
      </c>
      <c r="F142" s="46"/>
      <c r="G142" s="68"/>
      <c r="H142" s="48"/>
      <c r="I142" s="72"/>
      <c r="J142" s="45">
        <v>1</v>
      </c>
      <c r="K142" s="68">
        <f>ROUND($D$142*J142,2)</f>
        <v>0</v>
      </c>
      <c r="L142" s="48"/>
      <c r="M142" s="72"/>
      <c r="N142" s="48"/>
      <c r="O142" s="72"/>
      <c r="P142" s="48"/>
      <c r="Q142" s="72"/>
      <c r="R142" s="48"/>
      <c r="S142" s="72"/>
      <c r="T142" s="48"/>
      <c r="U142" s="72"/>
      <c r="V142" s="48"/>
      <c r="W142" s="72"/>
      <c r="X142" s="48"/>
      <c r="Y142" s="72"/>
      <c r="Z142" s="48"/>
      <c r="AA142" s="72"/>
      <c r="AB142" s="48"/>
      <c r="AC142" s="72"/>
      <c r="AD142" s="48"/>
      <c r="AE142" s="45">
        <f t="shared" si="364"/>
        <v>1</v>
      </c>
      <c r="AF142" s="44">
        <f t="shared" si="365"/>
        <v>0</v>
      </c>
      <c r="AH142" s="7">
        <f t="shared" si="310"/>
        <v>0</v>
      </c>
    </row>
    <row r="143" spans="2:34" ht="25.5" x14ac:dyDescent="0.2">
      <c r="B143" s="42" t="s">
        <v>219</v>
      </c>
      <c r="C143" s="43" t="s">
        <v>220</v>
      </c>
      <c r="D143" s="68">
        <v>0</v>
      </c>
      <c r="E143" s="45" t="e">
        <f t="shared" si="363"/>
        <v>#DIV/0!</v>
      </c>
      <c r="F143" s="46"/>
      <c r="G143" s="68"/>
      <c r="H143" s="48"/>
      <c r="I143" s="72"/>
      <c r="J143" s="45">
        <v>1</v>
      </c>
      <c r="K143" s="68">
        <f>ROUND($D$143*J143,2)</f>
        <v>0</v>
      </c>
      <c r="L143" s="48"/>
      <c r="M143" s="72"/>
      <c r="N143" s="48"/>
      <c r="O143" s="72"/>
      <c r="P143" s="48"/>
      <c r="Q143" s="72"/>
      <c r="R143" s="48"/>
      <c r="S143" s="72"/>
      <c r="T143" s="48"/>
      <c r="U143" s="72"/>
      <c r="V143" s="48"/>
      <c r="W143" s="72"/>
      <c r="X143" s="48"/>
      <c r="Y143" s="72"/>
      <c r="Z143" s="48"/>
      <c r="AA143" s="72"/>
      <c r="AB143" s="48"/>
      <c r="AC143" s="72"/>
      <c r="AD143" s="48"/>
      <c r="AE143" s="45">
        <f t="shared" si="364"/>
        <v>1</v>
      </c>
      <c r="AF143" s="44">
        <f t="shared" si="365"/>
        <v>0</v>
      </c>
      <c r="AH143" s="7">
        <f t="shared" si="310"/>
        <v>0</v>
      </c>
    </row>
    <row r="144" spans="2:34" x14ac:dyDescent="0.2">
      <c r="B144" s="42" t="s">
        <v>221</v>
      </c>
      <c r="C144" s="43" t="s">
        <v>164</v>
      </c>
      <c r="D144" s="68">
        <v>0</v>
      </c>
      <c r="E144" s="45" t="e">
        <f t="shared" si="363"/>
        <v>#DIV/0!</v>
      </c>
      <c r="F144" s="46"/>
      <c r="G144" s="68"/>
      <c r="H144" s="48"/>
      <c r="I144" s="72"/>
      <c r="J144" s="45">
        <v>1</v>
      </c>
      <c r="K144" s="68">
        <f>ROUND($D$144*J144,2)</f>
        <v>0</v>
      </c>
      <c r="L144" s="48"/>
      <c r="M144" s="72"/>
      <c r="N144" s="48"/>
      <c r="O144" s="72"/>
      <c r="P144" s="48"/>
      <c r="Q144" s="72"/>
      <c r="R144" s="48"/>
      <c r="S144" s="72"/>
      <c r="T144" s="48"/>
      <c r="U144" s="72"/>
      <c r="V144" s="48"/>
      <c r="W144" s="72"/>
      <c r="X144" s="48"/>
      <c r="Y144" s="72"/>
      <c r="Z144" s="48"/>
      <c r="AA144" s="72"/>
      <c r="AB144" s="48"/>
      <c r="AC144" s="72"/>
      <c r="AD144" s="48"/>
      <c r="AE144" s="45">
        <f t="shared" si="364"/>
        <v>1</v>
      </c>
      <c r="AF144" s="44">
        <f t="shared" si="365"/>
        <v>0</v>
      </c>
      <c r="AH144" s="7">
        <f t="shared" si="310"/>
        <v>0</v>
      </c>
    </row>
    <row r="145" spans="2:34" ht="25.5" customHeight="1" x14ac:dyDescent="0.2">
      <c r="B145" s="42" t="s">
        <v>222</v>
      </c>
      <c r="C145" s="43" t="s">
        <v>223</v>
      </c>
      <c r="D145" s="68">
        <v>0</v>
      </c>
      <c r="E145" s="45" t="e">
        <f t="shared" si="363"/>
        <v>#DIV/0!</v>
      </c>
      <c r="F145" s="46"/>
      <c r="G145" s="68"/>
      <c r="H145" s="48"/>
      <c r="I145" s="72"/>
      <c r="J145" s="45">
        <v>1</v>
      </c>
      <c r="K145" s="68">
        <f>ROUND($D$145*J145,2)</f>
        <v>0</v>
      </c>
      <c r="L145" s="48"/>
      <c r="M145" s="72"/>
      <c r="N145" s="48"/>
      <c r="O145" s="72"/>
      <c r="P145" s="48"/>
      <c r="Q145" s="72"/>
      <c r="R145" s="48"/>
      <c r="S145" s="72"/>
      <c r="T145" s="48"/>
      <c r="U145" s="72"/>
      <c r="V145" s="48"/>
      <c r="W145" s="72"/>
      <c r="X145" s="48"/>
      <c r="Y145" s="72"/>
      <c r="Z145" s="48"/>
      <c r="AA145" s="72"/>
      <c r="AB145" s="48"/>
      <c r="AC145" s="72"/>
      <c r="AD145" s="48"/>
      <c r="AE145" s="45">
        <f t="shared" si="364"/>
        <v>1</v>
      </c>
      <c r="AF145" s="44">
        <f t="shared" si="365"/>
        <v>0</v>
      </c>
      <c r="AH145" s="7">
        <f t="shared" si="310"/>
        <v>0</v>
      </c>
    </row>
    <row r="146" spans="2:34" ht="25.5" x14ac:dyDescent="0.2">
      <c r="B146" s="42" t="s">
        <v>224</v>
      </c>
      <c r="C146" s="43" t="s">
        <v>168</v>
      </c>
      <c r="D146" s="68">
        <v>0</v>
      </c>
      <c r="E146" s="45" t="e">
        <f t="shared" si="363"/>
        <v>#DIV/0!</v>
      </c>
      <c r="F146" s="46"/>
      <c r="G146" s="68"/>
      <c r="H146" s="48"/>
      <c r="I146" s="72"/>
      <c r="K146" s="73"/>
      <c r="L146" s="45">
        <v>0.3</v>
      </c>
      <c r="M146" s="68">
        <f>ROUND($D$146*L146,2)</f>
        <v>0</v>
      </c>
      <c r="N146" s="45">
        <v>0.7</v>
      </c>
      <c r="O146" s="68">
        <f>ROUND($D$146*N146,2)</f>
        <v>0</v>
      </c>
      <c r="P146" s="48"/>
      <c r="Q146" s="72"/>
      <c r="R146" s="48"/>
      <c r="S146" s="72"/>
      <c r="T146" s="48"/>
      <c r="U146" s="72"/>
      <c r="V146" s="48"/>
      <c r="W146" s="72"/>
      <c r="X146" s="48"/>
      <c r="Y146" s="72"/>
      <c r="Z146" s="48"/>
      <c r="AA146" s="72"/>
      <c r="AB146" s="48"/>
      <c r="AC146" s="72"/>
      <c r="AD146" s="48"/>
      <c r="AE146" s="45">
        <f t="shared" si="364"/>
        <v>1</v>
      </c>
      <c r="AF146" s="44">
        <f t="shared" si="365"/>
        <v>0</v>
      </c>
      <c r="AH146" s="7">
        <f t="shared" ref="AH146:AH206" si="366">AF146-D146</f>
        <v>0</v>
      </c>
    </row>
    <row r="147" spans="2:34" x14ac:dyDescent="0.2">
      <c r="B147" s="42"/>
      <c r="C147" s="43"/>
      <c r="D147" s="44"/>
      <c r="E147" s="45"/>
      <c r="F147" s="46"/>
      <c r="G147" s="44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</row>
    <row r="148" spans="2:34" x14ac:dyDescent="0.2">
      <c r="B148" s="49" t="s">
        <v>225</v>
      </c>
      <c r="C148" s="50" t="s">
        <v>226</v>
      </c>
      <c r="D148" s="51"/>
      <c r="E148" s="52"/>
      <c r="F148" s="53"/>
      <c r="G148" s="54"/>
      <c r="H148" s="49"/>
      <c r="I148" s="50"/>
      <c r="J148" s="49"/>
      <c r="K148" s="50"/>
      <c r="L148" s="49"/>
      <c r="M148" s="50"/>
      <c r="N148" s="49"/>
      <c r="O148" s="50"/>
      <c r="P148" s="49"/>
      <c r="Q148" s="50"/>
      <c r="R148" s="49"/>
      <c r="S148" s="50"/>
      <c r="T148" s="49"/>
      <c r="U148" s="50"/>
      <c r="V148" s="49"/>
      <c r="W148" s="50"/>
      <c r="X148" s="49"/>
      <c r="Y148" s="50"/>
      <c r="Z148" s="50"/>
      <c r="AA148" s="50"/>
      <c r="AB148" s="50"/>
      <c r="AC148" s="50"/>
      <c r="AD148" s="50"/>
      <c r="AE148" s="49"/>
      <c r="AF148" s="50"/>
    </row>
    <row r="149" spans="2:34" x14ac:dyDescent="0.2">
      <c r="B149" s="42" t="s">
        <v>227</v>
      </c>
      <c r="C149" s="43" t="s">
        <v>228</v>
      </c>
      <c r="D149" s="68">
        <v>0</v>
      </c>
      <c r="E149" s="45" t="e">
        <f t="shared" ref="E149:E154" si="367">D149/$D$303</f>
        <v>#DIV/0!</v>
      </c>
      <c r="F149" s="45">
        <v>1</v>
      </c>
      <c r="G149" s="68">
        <f>ROUND($D$149*F149,2)</f>
        <v>0</v>
      </c>
      <c r="H149" s="48"/>
      <c r="I149" s="72"/>
      <c r="J149" s="48"/>
      <c r="K149" s="72"/>
      <c r="L149" s="48"/>
      <c r="M149" s="72"/>
      <c r="N149" s="48"/>
      <c r="O149" s="72"/>
      <c r="P149" s="48"/>
      <c r="Q149" s="72"/>
      <c r="R149" s="48"/>
      <c r="S149" s="72"/>
      <c r="T149" s="48"/>
      <c r="U149" s="72"/>
      <c r="V149" s="48"/>
      <c r="W149" s="72"/>
      <c r="X149" s="48"/>
      <c r="Y149" s="72"/>
      <c r="Z149" s="48"/>
      <c r="AA149" s="72"/>
      <c r="AB149" s="48"/>
      <c r="AC149" s="72"/>
      <c r="AD149" s="48"/>
      <c r="AE149" s="45">
        <f t="shared" ref="AE149:AE154" si="368">X149+F149+H149+J149+L149+N149+P149+R149+T149+V149+Z149+AB149</f>
        <v>1</v>
      </c>
      <c r="AF149" s="44">
        <f t="shared" ref="AF149:AF154" si="369">G149+I149+K149+M149+O149+Q149+S149+U149+W149+Y149+AA149+AC149</f>
        <v>0</v>
      </c>
      <c r="AH149" s="7">
        <f t="shared" si="366"/>
        <v>0</v>
      </c>
    </row>
    <row r="150" spans="2:34" x14ac:dyDescent="0.2">
      <c r="B150" s="42" t="s">
        <v>229</v>
      </c>
      <c r="C150" s="43" t="s">
        <v>230</v>
      </c>
      <c r="D150" s="68">
        <v>0</v>
      </c>
      <c r="E150" s="45" t="e">
        <f t="shared" si="367"/>
        <v>#DIV/0!</v>
      </c>
      <c r="F150" s="46"/>
      <c r="G150" s="68"/>
      <c r="H150" s="45">
        <v>0.6</v>
      </c>
      <c r="I150" s="68">
        <f>ROUND($D$150*H150,2)</f>
        <v>0</v>
      </c>
      <c r="J150" s="45">
        <v>0.4</v>
      </c>
      <c r="K150" s="68">
        <f>ROUND($D$150*J150,2)</f>
        <v>0</v>
      </c>
      <c r="L150" s="48"/>
      <c r="M150" s="72"/>
      <c r="N150" s="48"/>
      <c r="O150" s="72"/>
      <c r="P150" s="48"/>
      <c r="Q150" s="72"/>
      <c r="R150" s="48"/>
      <c r="S150" s="72"/>
      <c r="T150" s="48"/>
      <c r="U150" s="72"/>
      <c r="V150" s="48"/>
      <c r="W150" s="72"/>
      <c r="X150" s="48"/>
      <c r="Y150" s="72"/>
      <c r="Z150" s="48"/>
      <c r="AA150" s="72"/>
      <c r="AB150" s="48"/>
      <c r="AC150" s="72"/>
      <c r="AD150" s="48"/>
      <c r="AE150" s="45">
        <f t="shared" si="368"/>
        <v>1</v>
      </c>
      <c r="AF150" s="44">
        <f t="shared" si="369"/>
        <v>0</v>
      </c>
      <c r="AH150" s="7">
        <f t="shared" si="366"/>
        <v>0</v>
      </c>
    </row>
    <row r="151" spans="2:34" ht="25.5" x14ac:dyDescent="0.2">
      <c r="B151" s="42" t="s">
        <v>231</v>
      </c>
      <c r="C151" s="43" t="s">
        <v>154</v>
      </c>
      <c r="D151" s="68">
        <v>0</v>
      </c>
      <c r="E151" s="45" t="e">
        <f t="shared" si="367"/>
        <v>#DIV/0!</v>
      </c>
      <c r="F151" s="46"/>
      <c r="G151" s="68"/>
      <c r="H151" s="48"/>
      <c r="I151" s="72"/>
      <c r="J151" s="45">
        <v>0.4</v>
      </c>
      <c r="K151" s="68">
        <f>ROUND($D$151*J151,2)</f>
        <v>0</v>
      </c>
      <c r="L151" s="45">
        <v>0.6</v>
      </c>
      <c r="M151" s="68">
        <f>ROUND($D$151*L151,2)</f>
        <v>0</v>
      </c>
      <c r="N151" s="48"/>
      <c r="O151" s="72"/>
      <c r="P151" s="48"/>
      <c r="Q151" s="72"/>
      <c r="R151" s="48"/>
      <c r="S151" s="72"/>
      <c r="T151" s="48"/>
      <c r="U151" s="72"/>
      <c r="V151" s="48"/>
      <c r="W151" s="72"/>
      <c r="X151" s="48"/>
      <c r="Y151" s="72"/>
      <c r="Z151" s="48"/>
      <c r="AA151" s="72"/>
      <c r="AB151" s="48"/>
      <c r="AC151" s="72"/>
      <c r="AD151" s="48"/>
      <c r="AE151" s="45">
        <f t="shared" si="368"/>
        <v>1</v>
      </c>
      <c r="AF151" s="44">
        <f t="shared" si="369"/>
        <v>0</v>
      </c>
      <c r="AH151" s="7">
        <f t="shared" si="366"/>
        <v>0</v>
      </c>
    </row>
    <row r="152" spans="2:34" x14ac:dyDescent="0.2">
      <c r="B152" s="42" t="s">
        <v>232</v>
      </c>
      <c r="C152" s="43" t="s">
        <v>233</v>
      </c>
      <c r="D152" s="68">
        <v>0</v>
      </c>
      <c r="E152" s="45" t="e">
        <f t="shared" si="367"/>
        <v>#DIV/0!</v>
      </c>
      <c r="F152" s="46"/>
      <c r="G152" s="68"/>
      <c r="H152" s="48"/>
      <c r="I152" s="72"/>
      <c r="J152" s="45">
        <v>0.4</v>
      </c>
      <c r="K152" s="68">
        <f>ROUND($D$152*J152,2)</f>
        <v>0</v>
      </c>
      <c r="L152" s="45">
        <v>0.6</v>
      </c>
      <c r="M152" s="68">
        <f>ROUND($D$152*L152,2)</f>
        <v>0</v>
      </c>
      <c r="N152" s="48"/>
      <c r="O152" s="72"/>
      <c r="P152" s="48"/>
      <c r="Q152" s="72"/>
      <c r="R152" s="48"/>
      <c r="S152" s="72"/>
      <c r="T152" s="48"/>
      <c r="U152" s="72"/>
      <c r="V152" s="48"/>
      <c r="W152" s="72"/>
      <c r="X152" s="48"/>
      <c r="Y152" s="72"/>
      <c r="Z152" s="48"/>
      <c r="AA152" s="72"/>
      <c r="AB152" s="48"/>
      <c r="AC152" s="72"/>
      <c r="AD152" s="48"/>
      <c r="AE152" s="45">
        <f t="shared" si="368"/>
        <v>1</v>
      </c>
      <c r="AF152" s="44">
        <f t="shared" si="369"/>
        <v>0</v>
      </c>
      <c r="AH152" s="7">
        <f t="shared" si="366"/>
        <v>0</v>
      </c>
    </row>
    <row r="153" spans="2:34" x14ac:dyDescent="0.2">
      <c r="B153" s="42" t="s">
        <v>234</v>
      </c>
      <c r="C153" s="43" t="s">
        <v>164</v>
      </c>
      <c r="D153" s="68">
        <v>0</v>
      </c>
      <c r="E153" s="45" t="e">
        <f t="shared" si="367"/>
        <v>#DIV/0!</v>
      </c>
      <c r="F153" s="46"/>
      <c r="G153" s="68"/>
      <c r="H153" s="48"/>
      <c r="I153" s="72"/>
      <c r="J153" s="45">
        <v>1</v>
      </c>
      <c r="K153" s="68">
        <f>ROUND($D$153*J153,2)</f>
        <v>0</v>
      </c>
      <c r="L153" s="45"/>
      <c r="M153" s="68"/>
      <c r="N153" s="48"/>
      <c r="O153" s="72"/>
      <c r="P153" s="48"/>
      <c r="Q153" s="72"/>
      <c r="R153" s="48"/>
      <c r="S153" s="72"/>
      <c r="T153" s="48"/>
      <c r="U153" s="72"/>
      <c r="V153" s="48"/>
      <c r="W153" s="72"/>
      <c r="X153" s="48"/>
      <c r="Y153" s="72"/>
      <c r="Z153" s="48"/>
      <c r="AA153" s="72"/>
      <c r="AB153" s="48"/>
      <c r="AC153" s="72"/>
      <c r="AD153" s="48"/>
      <c r="AE153" s="45">
        <f t="shared" si="368"/>
        <v>1</v>
      </c>
      <c r="AF153" s="44">
        <f t="shared" si="369"/>
        <v>0</v>
      </c>
      <c r="AH153" s="7">
        <f t="shared" si="366"/>
        <v>0</v>
      </c>
    </row>
    <row r="154" spans="2:34" ht="25.5" x14ac:dyDescent="0.2">
      <c r="B154" s="42" t="s">
        <v>235</v>
      </c>
      <c r="C154" s="43" t="s">
        <v>168</v>
      </c>
      <c r="D154" s="68">
        <v>0</v>
      </c>
      <c r="E154" s="45" t="e">
        <f t="shared" si="367"/>
        <v>#DIV/0!</v>
      </c>
      <c r="F154" s="46"/>
      <c r="G154" s="68"/>
      <c r="H154" s="48"/>
      <c r="I154" s="72"/>
      <c r="K154" s="73"/>
      <c r="L154" s="45">
        <v>0.2</v>
      </c>
      <c r="M154" s="68">
        <f>ROUND($D$154*L154,2)</f>
        <v>0</v>
      </c>
      <c r="N154" s="45">
        <v>0.8</v>
      </c>
      <c r="O154" s="68">
        <f>ROUND($D$154*N154,2)</f>
        <v>0</v>
      </c>
      <c r="P154" s="48"/>
      <c r="Q154" s="72"/>
      <c r="R154" s="48"/>
      <c r="S154" s="72"/>
      <c r="T154" s="48"/>
      <c r="U154" s="72"/>
      <c r="V154" s="48"/>
      <c r="W154" s="72"/>
      <c r="X154" s="48"/>
      <c r="Y154" s="72"/>
      <c r="Z154" s="48"/>
      <c r="AA154" s="72"/>
      <c r="AB154" s="48"/>
      <c r="AC154" s="72"/>
      <c r="AD154" s="48"/>
      <c r="AE154" s="45">
        <f t="shared" si="368"/>
        <v>1</v>
      </c>
      <c r="AF154" s="44">
        <f t="shared" si="369"/>
        <v>0</v>
      </c>
      <c r="AH154" s="7">
        <f t="shared" si="366"/>
        <v>0</v>
      </c>
    </row>
    <row r="155" spans="2:34" x14ac:dyDescent="0.2">
      <c r="B155" s="42"/>
      <c r="C155" s="43"/>
      <c r="D155" s="44"/>
      <c r="E155" s="45"/>
      <c r="F155" s="46"/>
      <c r="G155" s="44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</row>
    <row r="156" spans="2:34" ht="25.5" x14ac:dyDescent="0.2">
      <c r="B156" s="55"/>
      <c r="C156" s="55" t="s">
        <v>236</v>
      </c>
      <c r="D156" s="69">
        <f>SUM(D89:D100,D103:D112,D115:D125,D127:D135,D138:D146,D149:D154)</f>
        <v>0</v>
      </c>
      <c r="E156" s="57" t="e">
        <f t="shared" ref="E156" si="370">D156/$D$303</f>
        <v>#DIV/0!</v>
      </c>
      <c r="F156" s="58" t="e">
        <f>G156/$D$156</f>
        <v>#DIV/0!</v>
      </c>
      <c r="G156" s="56">
        <f>SUM(G89:G154)</f>
        <v>0</v>
      </c>
      <c r="H156" s="57" t="e">
        <f t="shared" ref="H156" si="371">I156/$D$156</f>
        <v>#DIV/0!</v>
      </c>
      <c r="I156" s="56">
        <f t="shared" ref="I156" si="372">SUM(I89:I154)</f>
        <v>0</v>
      </c>
      <c r="J156" s="57" t="e">
        <f t="shared" ref="J156" si="373">K156/$D$156</f>
        <v>#DIV/0!</v>
      </c>
      <c r="K156" s="56">
        <f t="shared" ref="K156" si="374">SUM(K89:K154)</f>
        <v>0</v>
      </c>
      <c r="L156" s="57" t="e">
        <f t="shared" ref="L156" si="375">M156/$D$156</f>
        <v>#DIV/0!</v>
      </c>
      <c r="M156" s="56">
        <f t="shared" ref="M156" si="376">SUM(M89:M154)</f>
        <v>0</v>
      </c>
      <c r="N156" s="57" t="e">
        <f t="shared" ref="N156" si="377">O156/$D$156</f>
        <v>#DIV/0!</v>
      </c>
      <c r="O156" s="56">
        <f>SUM(O89:O154)</f>
        <v>0</v>
      </c>
      <c r="P156" s="57" t="e">
        <f t="shared" ref="P156" si="378">Q156/$D$156</f>
        <v>#DIV/0!</v>
      </c>
      <c r="Q156" s="56">
        <f t="shared" ref="Q156" si="379">SUM(Q89:Q154)</f>
        <v>0</v>
      </c>
      <c r="R156" s="57" t="e">
        <f t="shared" ref="R156" si="380">S156/$D$156</f>
        <v>#DIV/0!</v>
      </c>
      <c r="S156" s="56">
        <f t="shared" ref="S156" si="381">SUM(S89:S154)</f>
        <v>0</v>
      </c>
      <c r="T156" s="57" t="e">
        <f t="shared" ref="T156" si="382">U156/$D$156</f>
        <v>#DIV/0!</v>
      </c>
      <c r="U156" s="56">
        <f t="shared" ref="U156" si="383">SUM(U89:U154)</f>
        <v>0</v>
      </c>
      <c r="V156" s="57" t="e">
        <f t="shared" ref="V156" si="384">W156/$D$156</f>
        <v>#DIV/0!</v>
      </c>
      <c r="W156" s="56">
        <f t="shared" ref="W156" si="385">SUM(W89:W154)</f>
        <v>0</v>
      </c>
      <c r="X156" s="57" t="e">
        <f t="shared" ref="X156" si="386">Y156/$D$156</f>
        <v>#DIV/0!</v>
      </c>
      <c r="Y156" s="56">
        <f t="shared" ref="Y156:AC156" si="387">SUM(Y89:Y154)</f>
        <v>0</v>
      </c>
      <c r="Z156" s="57" t="e">
        <f t="shared" ref="Z156" si="388">AA156/$D$156</f>
        <v>#DIV/0!</v>
      </c>
      <c r="AA156" s="56">
        <f t="shared" si="387"/>
        <v>0</v>
      </c>
      <c r="AB156" s="57" t="e">
        <f t="shared" ref="AB156" si="389">AC156/$D$156</f>
        <v>#DIV/0!</v>
      </c>
      <c r="AC156" s="56">
        <f t="shared" si="387"/>
        <v>0</v>
      </c>
      <c r="AD156" s="56"/>
      <c r="AE156" s="57" t="e">
        <f t="shared" ref="AE156" si="390">AF156/$D$156</f>
        <v>#DIV/0!</v>
      </c>
      <c r="AF156" s="56">
        <f t="shared" ref="AF156" si="391">SUM(AF89:AF154)</f>
        <v>0</v>
      </c>
      <c r="AH156" s="7">
        <f t="shared" si="366"/>
        <v>0</v>
      </c>
    </row>
    <row r="157" spans="2:34" x14ac:dyDescent="0.2">
      <c r="B157" s="42"/>
      <c r="C157" s="43"/>
      <c r="D157" s="44"/>
      <c r="E157" s="45"/>
      <c r="F157" s="46"/>
      <c r="G157" s="44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</row>
    <row r="158" spans="2:34" ht="25.5" x14ac:dyDescent="0.2">
      <c r="B158" s="32" t="s">
        <v>237</v>
      </c>
      <c r="C158" s="32" t="s">
        <v>238</v>
      </c>
      <c r="D158" s="33"/>
      <c r="E158" s="34"/>
      <c r="F158" s="35"/>
      <c r="G158" s="33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2:34" x14ac:dyDescent="0.2">
      <c r="B159" s="49" t="s">
        <v>239</v>
      </c>
      <c r="C159" s="50" t="s">
        <v>144</v>
      </c>
      <c r="D159" s="51"/>
      <c r="E159" s="52"/>
      <c r="F159" s="53"/>
      <c r="G159" s="54"/>
      <c r="H159" s="49"/>
      <c r="I159" s="50"/>
      <c r="J159" s="49"/>
      <c r="K159" s="50"/>
      <c r="L159" s="49"/>
      <c r="M159" s="50"/>
      <c r="N159" s="50"/>
      <c r="O159" s="50"/>
      <c r="P159" s="49"/>
      <c r="Q159" s="50"/>
      <c r="R159" s="49"/>
      <c r="S159" s="50"/>
      <c r="T159" s="49"/>
      <c r="U159" s="50"/>
      <c r="V159" s="49"/>
      <c r="W159" s="50"/>
      <c r="X159" s="49"/>
      <c r="Y159" s="50"/>
      <c r="Z159" s="50"/>
      <c r="AA159" s="50"/>
      <c r="AB159" s="50"/>
      <c r="AC159" s="50"/>
      <c r="AD159" s="50"/>
      <c r="AE159" s="49"/>
      <c r="AF159" s="50"/>
    </row>
    <row r="160" spans="2:34" x14ac:dyDescent="0.2">
      <c r="B160" s="42" t="s">
        <v>240</v>
      </c>
      <c r="C160" s="43" t="s">
        <v>148</v>
      </c>
      <c r="D160" s="68">
        <v>0</v>
      </c>
      <c r="E160" s="45" t="e">
        <f t="shared" ref="E160:E170" si="392">D160/$D$303</f>
        <v>#DIV/0!</v>
      </c>
      <c r="F160" s="46"/>
      <c r="G160" s="68"/>
      <c r="H160" s="48"/>
      <c r="I160" s="72"/>
      <c r="J160" s="48"/>
      <c r="K160" s="72"/>
      <c r="L160" s="48"/>
      <c r="M160" s="72"/>
      <c r="N160" s="48"/>
      <c r="O160" s="72"/>
      <c r="P160" s="45">
        <v>1</v>
      </c>
      <c r="Q160" s="68">
        <f>ROUND($D$160*P160,2)</f>
        <v>0</v>
      </c>
      <c r="R160" s="48"/>
      <c r="S160" s="72"/>
      <c r="T160" s="48"/>
      <c r="U160" s="72"/>
      <c r="V160" s="48"/>
      <c r="W160" s="72"/>
      <c r="X160" s="48"/>
      <c r="Y160" s="72"/>
      <c r="Z160" s="48"/>
      <c r="AA160" s="72"/>
      <c r="AB160" s="48"/>
      <c r="AC160" s="72"/>
      <c r="AD160" s="48"/>
      <c r="AE160" s="45">
        <f t="shared" ref="AE160:AE170" si="393">X160+F160+H160+J160+L160+N160+P160+R160+T160+V160+Z160+AB160</f>
        <v>1</v>
      </c>
      <c r="AF160" s="44">
        <f t="shared" ref="AF160:AF170" si="394">G160+I160+K160+M160+O160+Q160+S160+U160+W160+Y160+AA160+AC160</f>
        <v>0</v>
      </c>
      <c r="AH160" s="7">
        <f t="shared" si="366"/>
        <v>0</v>
      </c>
    </row>
    <row r="161" spans="2:34" ht="25.5" x14ac:dyDescent="0.2">
      <c r="B161" s="42" t="s">
        <v>241</v>
      </c>
      <c r="C161" s="43" t="s">
        <v>150</v>
      </c>
      <c r="D161" s="68">
        <v>0</v>
      </c>
      <c r="E161" s="45" t="e">
        <f t="shared" si="392"/>
        <v>#DIV/0!</v>
      </c>
      <c r="F161" s="46"/>
      <c r="G161" s="68"/>
      <c r="H161" s="48"/>
      <c r="I161" s="72"/>
      <c r="J161" s="48"/>
      <c r="K161" s="72"/>
      <c r="L161" s="48"/>
      <c r="M161" s="72"/>
      <c r="N161" s="48"/>
      <c r="O161" s="72"/>
      <c r="P161" s="46">
        <v>1</v>
      </c>
      <c r="Q161" s="68">
        <f>ROUND($D$161*P161,2)</f>
        <v>0</v>
      </c>
      <c r="R161" s="45"/>
      <c r="S161" s="68"/>
      <c r="T161" s="45"/>
      <c r="U161" s="68"/>
      <c r="V161" s="45"/>
      <c r="W161" s="68"/>
      <c r="X161" s="48"/>
      <c r="Y161" s="72"/>
      <c r="Z161" s="48"/>
      <c r="AA161" s="72"/>
      <c r="AB161" s="48"/>
      <c r="AC161" s="72"/>
      <c r="AD161" s="48"/>
      <c r="AE161" s="45">
        <f t="shared" si="393"/>
        <v>1</v>
      </c>
      <c r="AF161" s="44">
        <f t="shared" si="394"/>
        <v>0</v>
      </c>
      <c r="AH161" s="7">
        <f t="shared" si="366"/>
        <v>0</v>
      </c>
    </row>
    <row r="162" spans="2:34" ht="25.5" x14ac:dyDescent="0.2">
      <c r="B162" s="42" t="s">
        <v>242</v>
      </c>
      <c r="C162" s="43" t="s">
        <v>152</v>
      </c>
      <c r="D162" s="68">
        <v>0</v>
      </c>
      <c r="E162" s="45" t="e">
        <f t="shared" si="392"/>
        <v>#DIV/0!</v>
      </c>
      <c r="F162" s="46"/>
      <c r="G162" s="68"/>
      <c r="H162" s="48"/>
      <c r="I162" s="72"/>
      <c r="J162" s="48"/>
      <c r="K162" s="72"/>
      <c r="L162" s="48"/>
      <c r="M162" s="72"/>
      <c r="N162" s="48"/>
      <c r="O162" s="72"/>
      <c r="P162" s="46">
        <v>0.5</v>
      </c>
      <c r="Q162" s="68">
        <f>ROUND($D$162*P162,2)</f>
        <v>0</v>
      </c>
      <c r="R162" s="46">
        <v>0.5</v>
      </c>
      <c r="S162" s="68">
        <f>ROUND($D$162*R162,2)</f>
        <v>0</v>
      </c>
      <c r="T162" s="45"/>
      <c r="U162" s="68"/>
      <c r="V162" s="45"/>
      <c r="W162" s="68"/>
      <c r="X162" s="48"/>
      <c r="Y162" s="72"/>
      <c r="Z162" s="48"/>
      <c r="AA162" s="72"/>
      <c r="AB162" s="48"/>
      <c r="AC162" s="72"/>
      <c r="AD162" s="48"/>
      <c r="AE162" s="45">
        <f t="shared" si="393"/>
        <v>1</v>
      </c>
      <c r="AF162" s="44">
        <f t="shared" si="394"/>
        <v>0</v>
      </c>
      <c r="AH162" s="7">
        <f t="shared" si="366"/>
        <v>0</v>
      </c>
    </row>
    <row r="163" spans="2:34" ht="25.5" x14ac:dyDescent="0.2">
      <c r="B163" s="42" t="s">
        <v>243</v>
      </c>
      <c r="C163" s="43" t="s">
        <v>154</v>
      </c>
      <c r="D163" s="68">
        <v>0</v>
      </c>
      <c r="E163" s="45" t="e">
        <f t="shared" si="392"/>
        <v>#DIV/0!</v>
      </c>
      <c r="F163" s="46"/>
      <c r="G163" s="68"/>
      <c r="H163" s="48"/>
      <c r="I163" s="72"/>
      <c r="J163" s="48"/>
      <c r="K163" s="72"/>
      <c r="L163" s="48"/>
      <c r="M163" s="72"/>
      <c r="N163" s="48"/>
      <c r="O163" s="72"/>
      <c r="P163" s="46">
        <v>0.2</v>
      </c>
      <c r="Q163" s="68">
        <f>ROUND($D$163*P163,2)</f>
        <v>0</v>
      </c>
      <c r="R163" s="45">
        <v>0.6</v>
      </c>
      <c r="S163" s="68">
        <f>ROUND($D$163*R163,2)</f>
        <v>0</v>
      </c>
      <c r="T163" s="45">
        <v>0.2</v>
      </c>
      <c r="U163" s="68">
        <f>ROUND($D$163*T163,2)</f>
        <v>0</v>
      </c>
      <c r="V163" s="45"/>
      <c r="W163" s="68"/>
      <c r="X163" s="48"/>
      <c r="Y163" s="72"/>
      <c r="Z163" s="48"/>
      <c r="AA163" s="72"/>
      <c r="AB163" s="48"/>
      <c r="AC163" s="72"/>
      <c r="AD163" s="48"/>
      <c r="AE163" s="45">
        <f t="shared" si="393"/>
        <v>1</v>
      </c>
      <c r="AF163" s="44">
        <f t="shared" si="394"/>
        <v>0</v>
      </c>
      <c r="AH163" s="7">
        <f t="shared" si="366"/>
        <v>0</v>
      </c>
    </row>
    <row r="164" spans="2:34" ht="25.5" customHeight="1" x14ac:dyDescent="0.2">
      <c r="B164" s="42" t="s">
        <v>244</v>
      </c>
      <c r="C164" s="43" t="s">
        <v>156</v>
      </c>
      <c r="D164" s="68">
        <v>0</v>
      </c>
      <c r="E164" s="45" t="e">
        <f t="shared" si="392"/>
        <v>#DIV/0!</v>
      </c>
      <c r="F164" s="46"/>
      <c r="G164" s="68"/>
      <c r="H164" s="48"/>
      <c r="I164" s="72"/>
      <c r="J164" s="48"/>
      <c r="K164" s="72"/>
      <c r="L164" s="48"/>
      <c r="M164" s="72"/>
      <c r="N164" s="48"/>
      <c r="O164" s="72"/>
      <c r="P164" s="46">
        <v>0.2</v>
      </c>
      <c r="Q164" s="68">
        <f>ROUND($D$164*P164,2)</f>
        <v>0</v>
      </c>
      <c r="R164" s="45">
        <v>0.6</v>
      </c>
      <c r="S164" s="68">
        <f>ROUND($D$164*R164,2)</f>
        <v>0</v>
      </c>
      <c r="T164" s="45">
        <v>0.2</v>
      </c>
      <c r="U164" s="68">
        <f>ROUNDUP($D$164*T164,2)</f>
        <v>0</v>
      </c>
      <c r="V164" s="45"/>
      <c r="W164" s="68"/>
      <c r="X164" s="48"/>
      <c r="Y164" s="72"/>
      <c r="Z164" s="48"/>
      <c r="AA164" s="72"/>
      <c r="AB164" s="48"/>
      <c r="AC164" s="72"/>
      <c r="AD164" s="48"/>
      <c r="AE164" s="45">
        <f t="shared" si="393"/>
        <v>1</v>
      </c>
      <c r="AF164" s="44">
        <f t="shared" si="394"/>
        <v>0</v>
      </c>
      <c r="AH164" s="7">
        <f t="shared" si="366"/>
        <v>0</v>
      </c>
    </row>
    <row r="165" spans="2:34" ht="38.25" x14ac:dyDescent="0.2">
      <c r="B165" s="42" t="s">
        <v>245</v>
      </c>
      <c r="C165" s="43" t="s">
        <v>158</v>
      </c>
      <c r="D165" s="68">
        <v>0</v>
      </c>
      <c r="E165" s="45" t="e">
        <f t="shared" si="392"/>
        <v>#DIV/0!</v>
      </c>
      <c r="F165" s="46"/>
      <c r="G165" s="68"/>
      <c r="H165" s="48"/>
      <c r="I165" s="72"/>
      <c r="J165" s="48"/>
      <c r="K165" s="72"/>
      <c r="L165" s="48"/>
      <c r="M165" s="72"/>
      <c r="N165" s="48"/>
      <c r="O165" s="72"/>
      <c r="P165" s="46">
        <v>0.2</v>
      </c>
      <c r="Q165" s="68">
        <f>ROUND($D$165*P165,2)</f>
        <v>0</v>
      </c>
      <c r="R165" s="45">
        <v>0.6</v>
      </c>
      <c r="S165" s="68">
        <f>ROUND($D$165*R165,2)</f>
        <v>0</v>
      </c>
      <c r="T165" s="45">
        <v>0.2</v>
      </c>
      <c r="U165" s="68">
        <f>ROUNDDOWN($D$165*T165,2)</f>
        <v>0</v>
      </c>
      <c r="V165" s="45"/>
      <c r="W165" s="68"/>
      <c r="X165" s="48"/>
      <c r="Y165" s="72"/>
      <c r="Z165" s="48"/>
      <c r="AA165" s="72"/>
      <c r="AB165" s="48"/>
      <c r="AC165" s="72"/>
      <c r="AD165" s="48"/>
      <c r="AE165" s="45">
        <f t="shared" si="393"/>
        <v>1</v>
      </c>
      <c r="AF165" s="44">
        <f t="shared" si="394"/>
        <v>0</v>
      </c>
      <c r="AH165" s="7">
        <f t="shared" si="366"/>
        <v>0</v>
      </c>
    </row>
    <row r="166" spans="2:34" ht="25.5" x14ac:dyDescent="0.2">
      <c r="B166" s="42" t="s">
        <v>246</v>
      </c>
      <c r="C166" s="43" t="s">
        <v>160</v>
      </c>
      <c r="D166" s="68">
        <v>0</v>
      </c>
      <c r="E166" s="45" t="e">
        <f t="shared" si="392"/>
        <v>#DIV/0!</v>
      </c>
      <c r="F166" s="46"/>
      <c r="G166" s="68"/>
      <c r="H166" s="48"/>
      <c r="I166" s="72"/>
      <c r="J166" s="48"/>
      <c r="K166" s="72"/>
      <c r="L166" s="48"/>
      <c r="M166" s="72"/>
      <c r="N166" s="48"/>
      <c r="O166" s="72"/>
      <c r="P166" s="46">
        <v>0.2</v>
      </c>
      <c r="Q166" s="68">
        <f>ROUND($D$166*P166,2)</f>
        <v>0</v>
      </c>
      <c r="R166" s="45">
        <v>0.6</v>
      </c>
      <c r="S166" s="68">
        <f>ROUND($D$166*R166,2)</f>
        <v>0</v>
      </c>
      <c r="T166" s="45">
        <v>0.2</v>
      </c>
      <c r="U166" s="68">
        <f>ROUND($D$166*T166,2)</f>
        <v>0</v>
      </c>
      <c r="V166" s="45"/>
      <c r="W166" s="68"/>
      <c r="X166" s="48"/>
      <c r="Y166" s="72"/>
      <c r="Z166" s="48"/>
      <c r="AA166" s="72"/>
      <c r="AB166" s="48"/>
      <c r="AC166" s="72"/>
      <c r="AD166" s="48"/>
      <c r="AE166" s="45">
        <f t="shared" si="393"/>
        <v>1</v>
      </c>
      <c r="AF166" s="44">
        <f t="shared" si="394"/>
        <v>0</v>
      </c>
      <c r="AH166" s="7">
        <f t="shared" si="366"/>
        <v>0</v>
      </c>
    </row>
    <row r="167" spans="2:34" ht="25.5" x14ac:dyDescent="0.2">
      <c r="B167" s="42" t="s">
        <v>247</v>
      </c>
      <c r="C167" s="43" t="s">
        <v>181</v>
      </c>
      <c r="D167" s="68">
        <v>0</v>
      </c>
      <c r="E167" s="45" t="e">
        <f t="shared" si="392"/>
        <v>#DIV/0!</v>
      </c>
      <c r="F167" s="46"/>
      <c r="G167" s="68"/>
      <c r="H167" s="48"/>
      <c r="I167" s="72"/>
      <c r="J167" s="48"/>
      <c r="K167" s="72"/>
      <c r="L167" s="48"/>
      <c r="M167" s="72"/>
      <c r="N167" s="48"/>
      <c r="O167" s="72"/>
      <c r="P167" s="46">
        <v>0.2</v>
      </c>
      <c r="Q167" s="68">
        <f>ROUND($D$167*P167,2)</f>
        <v>0</v>
      </c>
      <c r="R167" s="45">
        <v>0.6</v>
      </c>
      <c r="S167" s="68">
        <f>ROUND($D$167*R167,2)</f>
        <v>0</v>
      </c>
      <c r="T167" s="45">
        <v>0.2</v>
      </c>
      <c r="U167" s="68">
        <f>ROUNDUP($D$167*T167,2)</f>
        <v>0</v>
      </c>
      <c r="V167" s="45"/>
      <c r="W167" s="68"/>
      <c r="X167" s="48"/>
      <c r="Y167" s="72"/>
      <c r="Z167" s="48"/>
      <c r="AA167" s="72"/>
      <c r="AB167" s="48"/>
      <c r="AC167" s="72"/>
      <c r="AD167" s="48"/>
      <c r="AE167" s="45">
        <f t="shared" si="393"/>
        <v>1</v>
      </c>
      <c r="AF167" s="44">
        <f t="shared" si="394"/>
        <v>0</v>
      </c>
      <c r="AH167" s="7">
        <f t="shared" si="366"/>
        <v>0</v>
      </c>
    </row>
    <row r="168" spans="2:34" x14ac:dyDescent="0.2">
      <c r="B168" s="42" t="s">
        <v>248</v>
      </c>
      <c r="C168" s="43" t="s">
        <v>164</v>
      </c>
      <c r="D168" s="68">
        <v>0</v>
      </c>
      <c r="E168" s="45" t="e">
        <f t="shared" si="392"/>
        <v>#DIV/0!</v>
      </c>
      <c r="F168" s="46"/>
      <c r="G168" s="68"/>
      <c r="H168" s="48"/>
      <c r="I168" s="72"/>
      <c r="J168" s="48"/>
      <c r="K168" s="72"/>
      <c r="L168" s="48"/>
      <c r="M168" s="72"/>
      <c r="N168" s="48"/>
      <c r="O168" s="72"/>
      <c r="P168" s="46">
        <v>1</v>
      </c>
      <c r="Q168" s="68">
        <f>ROUND($D$168*P168,2)</f>
        <v>0</v>
      </c>
      <c r="R168" s="45"/>
      <c r="S168" s="68"/>
      <c r="T168" s="45"/>
      <c r="U168" s="68"/>
      <c r="V168" s="48"/>
      <c r="W168" s="72"/>
      <c r="X168" s="48"/>
      <c r="Y168" s="72"/>
      <c r="Z168" s="48"/>
      <c r="AA168" s="72"/>
      <c r="AB168" s="48"/>
      <c r="AC168" s="72"/>
      <c r="AD168" s="48"/>
      <c r="AE168" s="45">
        <f t="shared" si="393"/>
        <v>1</v>
      </c>
      <c r="AF168" s="44">
        <f t="shared" si="394"/>
        <v>0</v>
      </c>
      <c r="AH168" s="7">
        <f t="shared" si="366"/>
        <v>0</v>
      </c>
    </row>
    <row r="169" spans="2:34" x14ac:dyDescent="0.2">
      <c r="B169" s="42" t="s">
        <v>249</v>
      </c>
      <c r="C169" s="43" t="s">
        <v>166</v>
      </c>
      <c r="D169" s="68">
        <v>0</v>
      </c>
      <c r="E169" s="45" t="e">
        <f t="shared" si="392"/>
        <v>#DIV/0!</v>
      </c>
      <c r="F169" s="46"/>
      <c r="G169" s="68"/>
      <c r="H169" s="48"/>
      <c r="I169" s="72"/>
      <c r="J169" s="48"/>
      <c r="K169" s="72"/>
      <c r="L169" s="48"/>
      <c r="M169" s="72"/>
      <c r="N169" s="48"/>
      <c r="O169" s="72"/>
      <c r="P169" s="61"/>
      <c r="Q169" s="72"/>
      <c r="R169" s="45">
        <v>1</v>
      </c>
      <c r="S169" s="68">
        <f>ROUND($D$169*R169,2)</f>
        <v>0</v>
      </c>
      <c r="T169" s="45"/>
      <c r="U169" s="68"/>
      <c r="V169" s="45"/>
      <c r="W169" s="68"/>
      <c r="X169" s="48"/>
      <c r="Y169" s="72"/>
      <c r="Z169" s="48"/>
      <c r="AA169" s="72"/>
      <c r="AB169" s="48"/>
      <c r="AC169" s="72"/>
      <c r="AD169" s="48"/>
      <c r="AE169" s="45">
        <f t="shared" si="393"/>
        <v>1</v>
      </c>
      <c r="AF169" s="44">
        <f t="shared" si="394"/>
        <v>0</v>
      </c>
      <c r="AH169" s="7">
        <f t="shared" si="366"/>
        <v>0</v>
      </c>
    </row>
    <row r="170" spans="2:34" ht="25.5" x14ac:dyDescent="0.2">
      <c r="B170" s="42" t="s">
        <v>250</v>
      </c>
      <c r="C170" s="43" t="s">
        <v>168</v>
      </c>
      <c r="D170" s="68">
        <v>0</v>
      </c>
      <c r="E170" s="45" t="e">
        <f t="shared" si="392"/>
        <v>#DIV/0!</v>
      </c>
      <c r="F170" s="46"/>
      <c r="G170" s="68"/>
      <c r="H170" s="48"/>
      <c r="I170" s="72"/>
      <c r="J170" s="48"/>
      <c r="K170" s="72"/>
      <c r="L170" s="48"/>
      <c r="M170" s="72"/>
      <c r="N170" s="48"/>
      <c r="O170" s="72"/>
      <c r="P170" s="46"/>
      <c r="Q170" s="68"/>
      <c r="R170" s="48"/>
      <c r="S170" s="72"/>
      <c r="T170" s="45">
        <v>0.5</v>
      </c>
      <c r="U170" s="68">
        <f>ROUND($D$170*T170,2)</f>
        <v>0</v>
      </c>
      <c r="V170" s="45">
        <v>0.5</v>
      </c>
      <c r="W170" s="68">
        <f>ROUNDDOWN($D$170*V170,2)</f>
        <v>0</v>
      </c>
      <c r="X170" s="48"/>
      <c r="Y170" s="72"/>
      <c r="Z170" s="48"/>
      <c r="AA170" s="72"/>
      <c r="AB170" s="48"/>
      <c r="AC170" s="72"/>
      <c r="AD170" s="48"/>
      <c r="AE170" s="45">
        <f t="shared" si="393"/>
        <v>1</v>
      </c>
      <c r="AF170" s="44">
        <f t="shared" si="394"/>
        <v>0</v>
      </c>
      <c r="AH170" s="7">
        <f t="shared" si="366"/>
        <v>0</v>
      </c>
    </row>
    <row r="171" spans="2:34" x14ac:dyDescent="0.2">
      <c r="B171" s="42"/>
      <c r="C171" s="43"/>
      <c r="D171" s="44"/>
      <c r="E171" s="45"/>
      <c r="F171" s="46"/>
      <c r="G171" s="44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H171" s="7">
        <f t="shared" si="366"/>
        <v>0</v>
      </c>
    </row>
    <row r="172" spans="2:34" x14ac:dyDescent="0.2">
      <c r="B172" s="49" t="s">
        <v>251</v>
      </c>
      <c r="C172" s="50" t="s">
        <v>170</v>
      </c>
      <c r="D172" s="51"/>
      <c r="E172" s="52"/>
      <c r="F172" s="53"/>
      <c r="G172" s="54"/>
      <c r="H172" s="49"/>
      <c r="I172" s="50"/>
      <c r="J172" s="49"/>
      <c r="K172" s="50"/>
      <c r="L172" s="49"/>
      <c r="M172" s="50"/>
      <c r="N172" s="49"/>
      <c r="O172" s="50"/>
      <c r="P172" s="49"/>
      <c r="Q172" s="50"/>
      <c r="R172" s="49"/>
      <c r="S172" s="50"/>
      <c r="T172" s="49"/>
      <c r="U172" s="50"/>
      <c r="V172" s="49"/>
      <c r="W172" s="50"/>
      <c r="X172" s="50"/>
      <c r="Y172" s="50"/>
      <c r="Z172" s="50"/>
      <c r="AA172" s="50"/>
      <c r="AB172" s="50"/>
      <c r="AC172" s="50"/>
      <c r="AD172" s="50"/>
      <c r="AE172" s="49"/>
      <c r="AF172" s="50"/>
      <c r="AH172" s="7">
        <f t="shared" si="366"/>
        <v>0</v>
      </c>
    </row>
    <row r="173" spans="2:34" x14ac:dyDescent="0.2">
      <c r="B173" s="42" t="s">
        <v>252</v>
      </c>
      <c r="C173" s="43" t="s">
        <v>148</v>
      </c>
      <c r="D173" s="68">
        <v>0</v>
      </c>
      <c r="E173" s="45" t="e">
        <f t="shared" ref="E173:E182" si="395">D173/$D$303</f>
        <v>#DIV/0!</v>
      </c>
      <c r="F173" s="46"/>
      <c r="G173" s="68"/>
      <c r="H173" s="48"/>
      <c r="I173" s="72"/>
      <c r="J173" s="48"/>
      <c r="K173" s="72"/>
      <c r="L173" s="48"/>
      <c r="M173" s="72"/>
      <c r="N173" s="48"/>
      <c r="O173" s="72"/>
      <c r="P173" s="45">
        <v>1</v>
      </c>
      <c r="Q173" s="68">
        <f>ROUND($D$173*P173,2)</f>
        <v>0</v>
      </c>
      <c r="R173" s="48"/>
      <c r="S173" s="72"/>
      <c r="T173" s="48"/>
      <c r="U173" s="72"/>
      <c r="V173" s="48"/>
      <c r="W173" s="72"/>
      <c r="X173" s="48"/>
      <c r="Y173" s="72"/>
      <c r="Z173" s="48"/>
      <c r="AA173" s="72"/>
      <c r="AB173" s="48"/>
      <c r="AC173" s="72"/>
      <c r="AD173" s="48"/>
      <c r="AE173" s="45">
        <f t="shared" ref="AE173:AE182" si="396">X173+F173+H173+J173+L173+N173+P173+R173+T173+V173+Z173+AB173</f>
        <v>1</v>
      </c>
      <c r="AF173" s="44">
        <f t="shared" ref="AF173:AF182" si="397">G173+I173+K173+M173+O173+Q173+S173+U173+W173+Y173+AA173+AC173</f>
        <v>0</v>
      </c>
      <c r="AH173" s="7">
        <f t="shared" si="366"/>
        <v>0</v>
      </c>
    </row>
    <row r="174" spans="2:34" ht="25.5" x14ac:dyDescent="0.2">
      <c r="B174" s="42" t="s">
        <v>253</v>
      </c>
      <c r="C174" s="43" t="s">
        <v>150</v>
      </c>
      <c r="D174" s="68">
        <v>0</v>
      </c>
      <c r="E174" s="45" t="e">
        <f t="shared" si="395"/>
        <v>#DIV/0!</v>
      </c>
      <c r="F174" s="46"/>
      <c r="G174" s="68"/>
      <c r="H174" s="48"/>
      <c r="I174" s="72"/>
      <c r="J174" s="48"/>
      <c r="K174" s="72"/>
      <c r="L174" s="48"/>
      <c r="M174" s="72"/>
      <c r="N174" s="48"/>
      <c r="O174" s="72"/>
      <c r="P174" s="45">
        <v>1</v>
      </c>
      <c r="Q174" s="68">
        <f>ROUND($D$174*P174,2)</f>
        <v>0</v>
      </c>
      <c r="R174" s="48"/>
      <c r="S174" s="72"/>
      <c r="T174" s="48"/>
      <c r="U174" s="72"/>
      <c r="V174" s="48"/>
      <c r="W174" s="72"/>
      <c r="X174" s="48"/>
      <c r="Y174" s="72"/>
      <c r="Z174" s="48"/>
      <c r="AA174" s="72"/>
      <c r="AB174" s="48"/>
      <c r="AC174" s="72"/>
      <c r="AD174" s="48"/>
      <c r="AE174" s="45">
        <f t="shared" si="396"/>
        <v>1</v>
      </c>
      <c r="AF174" s="44">
        <f t="shared" si="397"/>
        <v>0</v>
      </c>
      <c r="AH174" s="7">
        <f t="shared" si="366"/>
        <v>0</v>
      </c>
    </row>
    <row r="175" spans="2:34" ht="25.5" x14ac:dyDescent="0.2">
      <c r="B175" s="42" t="s">
        <v>254</v>
      </c>
      <c r="C175" s="43" t="s">
        <v>174</v>
      </c>
      <c r="D175" s="68">
        <v>0</v>
      </c>
      <c r="E175" s="45" t="e">
        <f t="shared" si="395"/>
        <v>#DIV/0!</v>
      </c>
      <c r="F175" s="46"/>
      <c r="G175" s="68"/>
      <c r="H175" s="48"/>
      <c r="I175" s="72"/>
      <c r="J175" s="48"/>
      <c r="K175" s="72"/>
      <c r="L175" s="48"/>
      <c r="M175" s="72"/>
      <c r="N175" s="48"/>
      <c r="O175" s="72"/>
      <c r="P175" s="45">
        <v>0.2</v>
      </c>
      <c r="Q175" s="68">
        <f>ROUND($D$175*P175,2)</f>
        <v>0</v>
      </c>
      <c r="R175" s="45">
        <v>0.4</v>
      </c>
      <c r="S175" s="68">
        <f>ROUND($D$175*R175,2)</f>
        <v>0</v>
      </c>
      <c r="T175" s="45">
        <v>0.4</v>
      </c>
      <c r="U175" s="68">
        <f>ROUND($D$175*T175,2)</f>
        <v>0</v>
      </c>
      <c r="V175" s="48"/>
      <c r="W175" s="72"/>
      <c r="X175" s="48"/>
      <c r="Y175" s="72"/>
      <c r="Z175" s="48"/>
      <c r="AA175" s="72"/>
      <c r="AB175" s="48"/>
      <c r="AC175" s="72"/>
      <c r="AD175" s="48"/>
      <c r="AE175" s="45">
        <f t="shared" si="396"/>
        <v>1</v>
      </c>
      <c r="AF175" s="44">
        <f t="shared" si="397"/>
        <v>0</v>
      </c>
      <c r="AH175" s="7">
        <f t="shared" si="366"/>
        <v>0</v>
      </c>
    </row>
    <row r="176" spans="2:34" ht="25.5" x14ac:dyDescent="0.2">
      <c r="B176" s="42" t="s">
        <v>255</v>
      </c>
      <c r="C176" s="43" t="s">
        <v>154</v>
      </c>
      <c r="D176" s="68">
        <v>0</v>
      </c>
      <c r="E176" s="45" t="e">
        <f t="shared" si="395"/>
        <v>#DIV/0!</v>
      </c>
      <c r="F176" s="46"/>
      <c r="G176" s="68"/>
      <c r="H176" s="48"/>
      <c r="I176" s="72"/>
      <c r="J176" s="48"/>
      <c r="K176" s="72"/>
      <c r="L176" s="48"/>
      <c r="M176" s="72"/>
      <c r="N176" s="48"/>
      <c r="O176" s="72"/>
      <c r="P176" s="45">
        <v>0.2</v>
      </c>
      <c r="Q176" s="68">
        <f>ROUND($D$176*P176,2)</f>
        <v>0</v>
      </c>
      <c r="R176" s="45">
        <v>0.2</v>
      </c>
      <c r="S176" s="68">
        <f>ROUND($D$176*R176,2)</f>
        <v>0</v>
      </c>
      <c r="T176" s="45">
        <v>0.6</v>
      </c>
      <c r="U176" s="68">
        <f>ROUNDUP($D$176*T176,2)</f>
        <v>0</v>
      </c>
      <c r="V176" s="48"/>
      <c r="W176" s="72"/>
      <c r="X176" s="48"/>
      <c r="Y176" s="72"/>
      <c r="Z176" s="48"/>
      <c r="AA176" s="72"/>
      <c r="AB176" s="48"/>
      <c r="AC176" s="72"/>
      <c r="AD176" s="48"/>
      <c r="AE176" s="45">
        <f t="shared" si="396"/>
        <v>1</v>
      </c>
      <c r="AF176" s="44">
        <f t="shared" si="397"/>
        <v>0</v>
      </c>
      <c r="AH176" s="7">
        <f t="shared" si="366"/>
        <v>0</v>
      </c>
    </row>
    <row r="177" spans="2:34" ht="38.25" x14ac:dyDescent="0.2">
      <c r="B177" s="42" t="s">
        <v>256</v>
      </c>
      <c r="C177" s="43" t="s">
        <v>177</v>
      </c>
      <c r="D177" s="68">
        <v>0</v>
      </c>
      <c r="E177" s="45" t="e">
        <f t="shared" si="395"/>
        <v>#DIV/0!</v>
      </c>
      <c r="F177" s="46"/>
      <c r="G177" s="68"/>
      <c r="H177" s="48"/>
      <c r="I177" s="72"/>
      <c r="J177" s="48"/>
      <c r="K177" s="72"/>
      <c r="L177" s="48"/>
      <c r="M177" s="72"/>
      <c r="N177" s="48"/>
      <c r="O177" s="72"/>
      <c r="P177" s="48"/>
      <c r="Q177" s="72"/>
      <c r="R177" s="45">
        <v>0.3</v>
      </c>
      <c r="S177" s="68">
        <f>ROUND($D$177*R177,2)</f>
        <v>0</v>
      </c>
      <c r="T177" s="45">
        <v>0.7</v>
      </c>
      <c r="U177" s="68">
        <f>ROUND($D$177*T177,2)</f>
        <v>0</v>
      </c>
      <c r="V177" s="45"/>
      <c r="W177" s="68"/>
      <c r="X177" s="48"/>
      <c r="Y177" s="72"/>
      <c r="Z177" s="48"/>
      <c r="AA177" s="72"/>
      <c r="AB177" s="48"/>
      <c r="AC177" s="72"/>
      <c r="AD177" s="48"/>
      <c r="AE177" s="45">
        <f t="shared" si="396"/>
        <v>1</v>
      </c>
      <c r="AF177" s="44">
        <f t="shared" si="397"/>
        <v>0</v>
      </c>
      <c r="AH177" s="7">
        <f t="shared" si="366"/>
        <v>0</v>
      </c>
    </row>
    <row r="178" spans="2:34" ht="25.5" x14ac:dyDescent="0.2">
      <c r="B178" s="42" t="s">
        <v>257</v>
      </c>
      <c r="C178" s="43" t="s">
        <v>160</v>
      </c>
      <c r="D178" s="68">
        <v>0</v>
      </c>
      <c r="E178" s="45" t="e">
        <f t="shared" si="395"/>
        <v>#DIV/0!</v>
      </c>
      <c r="F178" s="46"/>
      <c r="G178" s="68"/>
      <c r="H178" s="48"/>
      <c r="I178" s="72"/>
      <c r="J178" s="48"/>
      <c r="K178" s="72"/>
      <c r="L178" s="48"/>
      <c r="M178" s="72"/>
      <c r="N178" s="48"/>
      <c r="O178" s="72"/>
      <c r="P178" s="48"/>
      <c r="Q178" s="72"/>
      <c r="R178" s="45">
        <v>0.2</v>
      </c>
      <c r="S178" s="68">
        <f>ROUND($D$178*R178,2)</f>
        <v>0</v>
      </c>
      <c r="T178" s="45">
        <v>0.5</v>
      </c>
      <c r="U178" s="68">
        <f>ROUND($D$178*T178,2)</f>
        <v>0</v>
      </c>
      <c r="V178" s="45">
        <v>0.3</v>
      </c>
      <c r="W178" s="68">
        <f>ROUND($D$178*V178,2)</f>
        <v>0</v>
      </c>
      <c r="X178" s="48"/>
      <c r="Y178" s="72"/>
      <c r="Z178" s="48"/>
      <c r="AA178" s="72"/>
      <c r="AB178" s="48"/>
      <c r="AC178" s="72"/>
      <c r="AD178" s="48"/>
      <c r="AE178" s="45">
        <f t="shared" si="396"/>
        <v>1</v>
      </c>
      <c r="AF178" s="44">
        <f t="shared" si="397"/>
        <v>0</v>
      </c>
      <c r="AH178" s="7">
        <f t="shared" si="366"/>
        <v>0</v>
      </c>
    </row>
    <row r="179" spans="2:34" ht="25.5" x14ac:dyDescent="0.2">
      <c r="B179" s="42" t="s">
        <v>258</v>
      </c>
      <c r="C179" s="43" t="s">
        <v>181</v>
      </c>
      <c r="D179" s="68">
        <v>0</v>
      </c>
      <c r="E179" s="45" t="e">
        <f t="shared" si="395"/>
        <v>#DIV/0!</v>
      </c>
      <c r="F179" s="46"/>
      <c r="G179" s="68"/>
      <c r="H179" s="48"/>
      <c r="I179" s="72"/>
      <c r="J179" s="48"/>
      <c r="K179" s="72"/>
      <c r="L179" s="48"/>
      <c r="M179" s="72"/>
      <c r="N179" s="48"/>
      <c r="O179" s="72"/>
      <c r="P179" s="48"/>
      <c r="Q179" s="72"/>
      <c r="R179" s="45">
        <v>0.2</v>
      </c>
      <c r="S179" s="68">
        <f>ROUND($D$179*R179,2)</f>
        <v>0</v>
      </c>
      <c r="T179" s="45">
        <v>0.5</v>
      </c>
      <c r="U179" s="68">
        <f>ROUND($D$179*T179,2)</f>
        <v>0</v>
      </c>
      <c r="V179" s="45">
        <v>0.3</v>
      </c>
      <c r="W179" s="68">
        <f>ROUND($D$179*V179,2)</f>
        <v>0</v>
      </c>
      <c r="X179" s="48"/>
      <c r="Y179" s="72"/>
      <c r="Z179" s="48"/>
      <c r="AA179" s="72"/>
      <c r="AB179" s="48"/>
      <c r="AC179" s="72"/>
      <c r="AD179" s="48"/>
      <c r="AE179" s="45">
        <f t="shared" si="396"/>
        <v>1</v>
      </c>
      <c r="AF179" s="44">
        <f t="shared" si="397"/>
        <v>0</v>
      </c>
      <c r="AH179" s="7">
        <f t="shared" si="366"/>
        <v>0</v>
      </c>
    </row>
    <row r="180" spans="2:34" x14ac:dyDescent="0.2">
      <c r="B180" s="42" t="s">
        <v>259</v>
      </c>
      <c r="C180" s="43" t="s">
        <v>164</v>
      </c>
      <c r="D180" s="68">
        <v>0</v>
      </c>
      <c r="E180" s="45" t="e">
        <f t="shared" si="395"/>
        <v>#DIV/0!</v>
      </c>
      <c r="F180" s="46"/>
      <c r="G180" s="68"/>
      <c r="H180" s="48"/>
      <c r="I180" s="72"/>
      <c r="J180" s="48"/>
      <c r="K180" s="72"/>
      <c r="L180" s="48"/>
      <c r="M180" s="72"/>
      <c r="N180" s="48"/>
      <c r="O180" s="72"/>
      <c r="P180" s="48"/>
      <c r="Q180" s="72"/>
      <c r="R180" s="45">
        <v>1</v>
      </c>
      <c r="S180" s="68">
        <f>ROUND($D$180*R180,2)</f>
        <v>0</v>
      </c>
      <c r="T180" s="45"/>
      <c r="U180" s="68"/>
      <c r="V180" s="48"/>
      <c r="W180" s="72"/>
      <c r="X180" s="48"/>
      <c r="Y180" s="72"/>
      <c r="Z180" s="48"/>
      <c r="AA180" s="72"/>
      <c r="AB180" s="48"/>
      <c r="AC180" s="72"/>
      <c r="AD180" s="48"/>
      <c r="AE180" s="45">
        <f t="shared" si="396"/>
        <v>1</v>
      </c>
      <c r="AF180" s="44">
        <f t="shared" si="397"/>
        <v>0</v>
      </c>
      <c r="AH180" s="7">
        <f t="shared" si="366"/>
        <v>0</v>
      </c>
    </row>
    <row r="181" spans="2:34" x14ac:dyDescent="0.2">
      <c r="B181" s="42" t="s">
        <v>260</v>
      </c>
      <c r="C181" s="43" t="s">
        <v>166</v>
      </c>
      <c r="D181" s="68">
        <v>0</v>
      </c>
      <c r="E181" s="45" t="e">
        <f t="shared" si="395"/>
        <v>#DIV/0!</v>
      </c>
      <c r="F181" s="46"/>
      <c r="G181" s="68"/>
      <c r="H181" s="48"/>
      <c r="I181" s="72"/>
      <c r="J181" s="48"/>
      <c r="K181" s="72"/>
      <c r="L181" s="48"/>
      <c r="M181" s="72"/>
      <c r="N181" s="48"/>
      <c r="O181" s="72"/>
      <c r="P181" s="48"/>
      <c r="Q181" s="72"/>
      <c r="R181" s="45"/>
      <c r="S181" s="68"/>
      <c r="T181" s="45">
        <v>1</v>
      </c>
      <c r="U181" s="68">
        <f>ROUND($D$181*T181,2)</f>
        <v>0</v>
      </c>
      <c r="V181" s="45"/>
      <c r="W181" s="68"/>
      <c r="X181" s="48"/>
      <c r="Y181" s="72"/>
      <c r="Z181" s="48"/>
      <c r="AA181" s="72"/>
      <c r="AB181" s="48"/>
      <c r="AC181" s="72"/>
      <c r="AD181" s="48"/>
      <c r="AE181" s="45">
        <f t="shared" si="396"/>
        <v>1</v>
      </c>
      <c r="AF181" s="44">
        <f t="shared" si="397"/>
        <v>0</v>
      </c>
      <c r="AH181" s="7">
        <f t="shared" si="366"/>
        <v>0</v>
      </c>
    </row>
    <row r="182" spans="2:34" ht="25.5" x14ac:dyDescent="0.2">
      <c r="B182" s="42" t="s">
        <v>261</v>
      </c>
      <c r="C182" s="43" t="s">
        <v>168</v>
      </c>
      <c r="D182" s="68">
        <v>0</v>
      </c>
      <c r="E182" s="45" t="e">
        <f t="shared" si="395"/>
        <v>#DIV/0!</v>
      </c>
      <c r="F182" s="46"/>
      <c r="G182" s="68"/>
      <c r="H182" s="48"/>
      <c r="I182" s="72"/>
      <c r="J182" s="48"/>
      <c r="K182" s="72"/>
      <c r="L182" s="48"/>
      <c r="M182" s="72"/>
      <c r="N182" s="48"/>
      <c r="O182" s="72"/>
      <c r="P182" s="48"/>
      <c r="Q182" s="72"/>
      <c r="R182" s="48"/>
      <c r="S182" s="72"/>
      <c r="T182" s="45">
        <v>0.4</v>
      </c>
      <c r="U182" s="68">
        <f>ROUND($D$182*T182,2)</f>
        <v>0</v>
      </c>
      <c r="V182" s="45">
        <v>0.6</v>
      </c>
      <c r="W182" s="68">
        <f>ROUND($D$182*V182,2)</f>
        <v>0</v>
      </c>
      <c r="X182" s="48"/>
      <c r="Y182" s="72"/>
      <c r="Z182" s="48"/>
      <c r="AA182" s="72"/>
      <c r="AB182" s="48"/>
      <c r="AC182" s="72"/>
      <c r="AD182" s="48"/>
      <c r="AE182" s="45">
        <f t="shared" si="396"/>
        <v>1</v>
      </c>
      <c r="AF182" s="44">
        <f t="shared" si="397"/>
        <v>0</v>
      </c>
      <c r="AH182" s="7">
        <f t="shared" si="366"/>
        <v>0</v>
      </c>
    </row>
    <row r="183" spans="2:34" x14ac:dyDescent="0.2">
      <c r="B183" s="42"/>
      <c r="C183" s="43"/>
      <c r="D183" s="44"/>
      <c r="E183" s="45"/>
      <c r="F183" s="46"/>
      <c r="G183" s="44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H183" s="7">
        <f t="shared" si="366"/>
        <v>0</v>
      </c>
    </row>
    <row r="184" spans="2:34" x14ac:dyDescent="0.2">
      <c r="B184" s="49" t="s">
        <v>262</v>
      </c>
      <c r="C184" s="50" t="s">
        <v>186</v>
      </c>
      <c r="D184" s="51"/>
      <c r="E184" s="52"/>
      <c r="F184" s="53"/>
      <c r="G184" s="54"/>
      <c r="H184" s="49"/>
      <c r="I184" s="50"/>
      <c r="J184" s="49"/>
      <c r="K184" s="50"/>
      <c r="L184" s="49"/>
      <c r="M184" s="50"/>
      <c r="N184" s="49"/>
      <c r="O184" s="50"/>
      <c r="P184" s="49"/>
      <c r="Q184" s="50"/>
      <c r="R184" s="49"/>
      <c r="S184" s="50"/>
      <c r="T184" s="49"/>
      <c r="U184" s="50"/>
      <c r="V184" s="49"/>
      <c r="W184" s="50"/>
      <c r="X184" s="49"/>
      <c r="Y184" s="50"/>
      <c r="Z184" s="50"/>
      <c r="AA184" s="50"/>
      <c r="AB184" s="50"/>
      <c r="AC184" s="50"/>
      <c r="AD184" s="50"/>
      <c r="AE184" s="49"/>
      <c r="AF184" s="50"/>
      <c r="AH184" s="7">
        <f t="shared" si="366"/>
        <v>0</v>
      </c>
    </row>
    <row r="185" spans="2:34" x14ac:dyDescent="0.2">
      <c r="B185" s="42" t="s">
        <v>263</v>
      </c>
      <c r="C185" s="43" t="s">
        <v>148</v>
      </c>
      <c r="D185" s="68">
        <v>0</v>
      </c>
      <c r="E185" s="45" t="e">
        <f t="shared" ref="E185:E194" si="398">D185/$D$303</f>
        <v>#DIV/0!</v>
      </c>
      <c r="F185" s="46"/>
      <c r="G185" s="68"/>
      <c r="H185" s="48"/>
      <c r="I185" s="72"/>
      <c r="J185" s="48"/>
      <c r="K185" s="72"/>
      <c r="L185" s="48"/>
      <c r="M185" s="72"/>
      <c r="N185" s="48"/>
      <c r="O185" s="72"/>
      <c r="P185" s="46">
        <v>1</v>
      </c>
      <c r="Q185" s="68">
        <f>ROUND($D$185*P185,2)</f>
        <v>0</v>
      </c>
      <c r="R185" s="48"/>
      <c r="S185" s="72"/>
      <c r="T185" s="48"/>
      <c r="U185" s="72"/>
      <c r="V185" s="48"/>
      <c r="W185" s="72"/>
      <c r="X185" s="48"/>
      <c r="Y185" s="72"/>
      <c r="Z185" s="48"/>
      <c r="AA185" s="72"/>
      <c r="AB185" s="48"/>
      <c r="AC185" s="72"/>
      <c r="AD185" s="48"/>
      <c r="AE185" s="45">
        <f t="shared" ref="AE185:AE194" si="399">X185+F185+H185+J185+L185+N185+P185+R185+T185+V185+Z185+AB185</f>
        <v>1</v>
      </c>
      <c r="AF185" s="44">
        <f t="shared" ref="AF185:AF194" si="400">G185+I185+K185+M185+O185+Q185+S185+U185+W185+Y185+AA185+AC185</f>
        <v>0</v>
      </c>
      <c r="AH185" s="7">
        <f t="shared" si="366"/>
        <v>0</v>
      </c>
    </row>
    <row r="186" spans="2:34" ht="25.5" x14ac:dyDescent="0.2">
      <c r="B186" s="42" t="s">
        <v>264</v>
      </c>
      <c r="C186" s="43" t="s">
        <v>150</v>
      </c>
      <c r="D186" s="68">
        <v>0</v>
      </c>
      <c r="E186" s="45" t="e">
        <f t="shared" si="398"/>
        <v>#DIV/0!</v>
      </c>
      <c r="F186" s="46"/>
      <c r="G186" s="68"/>
      <c r="H186" s="48"/>
      <c r="I186" s="72"/>
      <c r="J186" s="48"/>
      <c r="K186" s="72"/>
      <c r="L186" s="48"/>
      <c r="M186" s="72"/>
      <c r="N186" s="48"/>
      <c r="O186" s="72"/>
      <c r="P186" s="46"/>
      <c r="Q186" s="68"/>
      <c r="R186" s="45">
        <v>0.3</v>
      </c>
      <c r="S186" s="68">
        <f>ROUND($D$186*R186,2)</f>
        <v>0</v>
      </c>
      <c r="T186" s="45">
        <v>0.4</v>
      </c>
      <c r="U186" s="68">
        <f>ROUND($D$186*T186,2)</f>
        <v>0</v>
      </c>
      <c r="V186" s="45">
        <v>0.3</v>
      </c>
      <c r="W186" s="68">
        <f>ROUND($D$186*V186,2)</f>
        <v>0</v>
      </c>
      <c r="X186" s="45"/>
      <c r="Y186" s="68"/>
      <c r="Z186" s="48"/>
      <c r="AA186" s="72"/>
      <c r="AB186" s="48"/>
      <c r="AC186" s="72"/>
      <c r="AD186" s="48"/>
      <c r="AE186" s="45">
        <f t="shared" si="399"/>
        <v>1</v>
      </c>
      <c r="AF186" s="44">
        <f t="shared" si="400"/>
        <v>0</v>
      </c>
      <c r="AH186" s="7">
        <f t="shared" si="366"/>
        <v>0</v>
      </c>
    </row>
    <row r="187" spans="2:34" ht="25.5" x14ac:dyDescent="0.2">
      <c r="B187" s="42" t="s">
        <v>265</v>
      </c>
      <c r="C187" s="43" t="s">
        <v>152</v>
      </c>
      <c r="D187" s="68">
        <v>0</v>
      </c>
      <c r="E187" s="45" t="e">
        <f t="shared" si="398"/>
        <v>#DIV/0!</v>
      </c>
      <c r="F187" s="46"/>
      <c r="G187" s="68"/>
      <c r="H187" s="48"/>
      <c r="I187" s="72"/>
      <c r="J187" s="48"/>
      <c r="K187" s="72"/>
      <c r="L187" s="48"/>
      <c r="M187" s="72"/>
      <c r="N187" s="48"/>
      <c r="O187" s="72"/>
      <c r="P187" s="46"/>
      <c r="Q187" s="68"/>
      <c r="R187" s="45">
        <v>0.3</v>
      </c>
      <c r="S187" s="68">
        <f>ROUND($D$187*R187,2)</f>
        <v>0</v>
      </c>
      <c r="T187" s="45">
        <v>0.4</v>
      </c>
      <c r="U187" s="68">
        <f>ROUND($D$187*T187,2)</f>
        <v>0</v>
      </c>
      <c r="V187" s="45">
        <v>0.3</v>
      </c>
      <c r="W187" s="68">
        <f>ROUND($D$187*V187,2)</f>
        <v>0</v>
      </c>
      <c r="X187" s="45"/>
      <c r="Y187" s="68"/>
      <c r="Z187" s="48"/>
      <c r="AA187" s="72"/>
      <c r="AB187" s="48"/>
      <c r="AC187" s="72"/>
      <c r="AD187" s="48"/>
      <c r="AE187" s="45">
        <f t="shared" si="399"/>
        <v>1</v>
      </c>
      <c r="AF187" s="44">
        <f t="shared" si="400"/>
        <v>0</v>
      </c>
      <c r="AH187" s="7">
        <f t="shared" si="366"/>
        <v>0</v>
      </c>
    </row>
    <row r="188" spans="2:34" ht="25.5" x14ac:dyDescent="0.2">
      <c r="B188" s="42" t="s">
        <v>266</v>
      </c>
      <c r="C188" s="43" t="s">
        <v>154</v>
      </c>
      <c r="D188" s="68">
        <v>0</v>
      </c>
      <c r="E188" s="45" t="e">
        <f t="shared" si="398"/>
        <v>#DIV/0!</v>
      </c>
      <c r="F188" s="46"/>
      <c r="G188" s="68"/>
      <c r="H188" s="48"/>
      <c r="I188" s="72"/>
      <c r="J188" s="48"/>
      <c r="K188" s="72"/>
      <c r="L188" s="48"/>
      <c r="M188" s="72"/>
      <c r="N188" s="48"/>
      <c r="O188" s="72"/>
      <c r="P188" s="46"/>
      <c r="Q188" s="68"/>
      <c r="R188" s="45">
        <v>0.3</v>
      </c>
      <c r="S188" s="68">
        <f>ROUND($D$188*R188,2)</f>
        <v>0</v>
      </c>
      <c r="T188" s="45">
        <v>0.3</v>
      </c>
      <c r="U188" s="68">
        <f>ROUND($D$188*T188,2)</f>
        <v>0</v>
      </c>
      <c r="V188" s="45">
        <v>0.4</v>
      </c>
      <c r="W188" s="68">
        <f>ROUNDUP($D$188*V188,2)</f>
        <v>0</v>
      </c>
      <c r="X188" s="45"/>
      <c r="Y188" s="68"/>
      <c r="Z188" s="48"/>
      <c r="AA188" s="72"/>
      <c r="AB188" s="48"/>
      <c r="AC188" s="72"/>
      <c r="AD188" s="48"/>
      <c r="AE188" s="45">
        <f t="shared" si="399"/>
        <v>1</v>
      </c>
      <c r="AF188" s="44">
        <f t="shared" si="400"/>
        <v>0</v>
      </c>
      <c r="AH188" s="7">
        <f t="shared" si="366"/>
        <v>0</v>
      </c>
    </row>
    <row r="189" spans="2:34" x14ac:dyDescent="0.2">
      <c r="B189" s="42" t="s">
        <v>267</v>
      </c>
      <c r="C189" s="43" t="s">
        <v>192</v>
      </c>
      <c r="D189" s="68">
        <v>0</v>
      </c>
      <c r="E189" s="45" t="e">
        <f t="shared" si="398"/>
        <v>#DIV/0!</v>
      </c>
      <c r="F189" s="46"/>
      <c r="G189" s="68"/>
      <c r="H189" s="48"/>
      <c r="I189" s="72"/>
      <c r="J189" s="48"/>
      <c r="K189" s="72"/>
      <c r="L189" s="48"/>
      <c r="M189" s="72"/>
      <c r="N189" s="48"/>
      <c r="O189" s="72"/>
      <c r="P189" s="46"/>
      <c r="Q189" s="68"/>
      <c r="R189" s="45">
        <v>0.2</v>
      </c>
      <c r="S189" s="68">
        <f>ROUND($D$189*R189,2)</f>
        <v>0</v>
      </c>
      <c r="T189" s="45">
        <v>0.4</v>
      </c>
      <c r="U189" s="68">
        <f>ROUND($D$189*T189,2)</f>
        <v>0</v>
      </c>
      <c r="V189" s="45">
        <v>0.3</v>
      </c>
      <c r="W189" s="68">
        <f>ROUND($D$189*V189,2)</f>
        <v>0</v>
      </c>
      <c r="X189" s="45">
        <v>0.1</v>
      </c>
      <c r="Y189" s="68">
        <f>ROUNDUP($D$189*X189,2)</f>
        <v>0</v>
      </c>
      <c r="Z189" s="48"/>
      <c r="AA189" s="72"/>
      <c r="AB189" s="48"/>
      <c r="AC189" s="72"/>
      <c r="AD189" s="48"/>
      <c r="AE189" s="45">
        <f t="shared" si="399"/>
        <v>1</v>
      </c>
      <c r="AF189" s="44">
        <f t="shared" si="400"/>
        <v>0</v>
      </c>
      <c r="AH189" s="7">
        <f t="shared" si="366"/>
        <v>0</v>
      </c>
    </row>
    <row r="190" spans="2:34" x14ac:dyDescent="0.2">
      <c r="B190" s="42" t="s">
        <v>268</v>
      </c>
      <c r="C190" s="43" t="s">
        <v>156</v>
      </c>
      <c r="D190" s="68">
        <v>0</v>
      </c>
      <c r="E190" s="45" t="e">
        <f t="shared" si="398"/>
        <v>#DIV/0!</v>
      </c>
      <c r="F190" s="46"/>
      <c r="G190" s="68"/>
      <c r="H190" s="48"/>
      <c r="I190" s="72"/>
      <c r="J190" s="48"/>
      <c r="K190" s="72"/>
      <c r="L190" s="48"/>
      <c r="M190" s="72"/>
      <c r="N190" s="48"/>
      <c r="O190" s="72"/>
      <c r="P190" s="46"/>
      <c r="Q190" s="68"/>
      <c r="R190" s="45"/>
      <c r="S190" s="68"/>
      <c r="T190" s="45">
        <v>0.4</v>
      </c>
      <c r="U190" s="68">
        <f>ROUND($D$190*T190,2)</f>
        <v>0</v>
      </c>
      <c r="V190" s="45">
        <v>0.5</v>
      </c>
      <c r="W190" s="68">
        <f>ROUND($D$190*V190,2)</f>
        <v>0</v>
      </c>
      <c r="X190" s="45">
        <v>0.1</v>
      </c>
      <c r="Y190" s="68">
        <f>ROUNDDOWN($D$190*X190,2)</f>
        <v>0</v>
      </c>
      <c r="Z190" s="48"/>
      <c r="AA190" s="72"/>
      <c r="AB190" s="48"/>
      <c r="AC190" s="72"/>
      <c r="AD190" s="48"/>
      <c r="AE190" s="45">
        <f t="shared" si="399"/>
        <v>1</v>
      </c>
      <c r="AF190" s="44">
        <f t="shared" si="400"/>
        <v>0</v>
      </c>
      <c r="AH190" s="7">
        <f t="shared" si="366"/>
        <v>0</v>
      </c>
    </row>
    <row r="191" spans="2:34" x14ac:dyDescent="0.2">
      <c r="B191" s="42" t="s">
        <v>269</v>
      </c>
      <c r="C191" s="43" t="s">
        <v>195</v>
      </c>
      <c r="D191" s="68">
        <v>0</v>
      </c>
      <c r="E191" s="45" t="e">
        <f t="shared" si="398"/>
        <v>#DIV/0!</v>
      </c>
      <c r="F191" s="46"/>
      <c r="G191" s="68"/>
      <c r="H191" s="48"/>
      <c r="I191" s="72"/>
      <c r="J191" s="48"/>
      <c r="K191" s="72"/>
      <c r="L191" s="48"/>
      <c r="M191" s="72"/>
      <c r="N191" s="48"/>
      <c r="O191" s="72"/>
      <c r="P191" s="46"/>
      <c r="Q191" s="68"/>
      <c r="R191" s="45"/>
      <c r="S191" s="68"/>
      <c r="T191" s="45">
        <v>0.4</v>
      </c>
      <c r="U191" s="68">
        <f>ROUND($D$191*T191,2)</f>
        <v>0</v>
      </c>
      <c r="V191" s="45">
        <v>0.5</v>
      </c>
      <c r="W191" s="68">
        <f>ROUND($D$191*V191,2)</f>
        <v>0</v>
      </c>
      <c r="X191" s="45">
        <v>0.1</v>
      </c>
      <c r="Y191" s="68">
        <f>ROUND($D$191*X191,2)</f>
        <v>0</v>
      </c>
      <c r="Z191" s="48"/>
      <c r="AA191" s="72"/>
      <c r="AB191" s="48"/>
      <c r="AC191" s="72"/>
      <c r="AD191" s="48"/>
      <c r="AE191" s="45">
        <f t="shared" si="399"/>
        <v>1</v>
      </c>
      <c r="AF191" s="44">
        <f t="shared" si="400"/>
        <v>0</v>
      </c>
      <c r="AH191" s="7">
        <f t="shared" si="366"/>
        <v>0</v>
      </c>
    </row>
    <row r="192" spans="2:34" x14ac:dyDescent="0.2">
      <c r="B192" s="42" t="s">
        <v>270</v>
      </c>
      <c r="C192" s="43" t="s">
        <v>164</v>
      </c>
      <c r="D192" s="68">
        <v>0</v>
      </c>
      <c r="E192" s="45" t="e">
        <f t="shared" si="398"/>
        <v>#DIV/0!</v>
      </c>
      <c r="F192" s="46"/>
      <c r="G192" s="68"/>
      <c r="H192" s="48"/>
      <c r="I192" s="72"/>
      <c r="J192" s="48"/>
      <c r="K192" s="72"/>
      <c r="L192" s="48"/>
      <c r="M192" s="72"/>
      <c r="N192" s="48"/>
      <c r="O192" s="72"/>
      <c r="P192" s="46"/>
      <c r="Q192" s="68"/>
      <c r="R192" s="45"/>
      <c r="S192" s="68"/>
      <c r="T192" s="45">
        <v>1</v>
      </c>
      <c r="U192" s="68">
        <f>ROUND($D$192*T192,2)</f>
        <v>0</v>
      </c>
      <c r="V192" s="45"/>
      <c r="W192" s="68"/>
      <c r="X192" s="45"/>
      <c r="Y192" s="68"/>
      <c r="Z192" s="48"/>
      <c r="AA192" s="72"/>
      <c r="AB192" s="48"/>
      <c r="AC192" s="72"/>
      <c r="AD192" s="48"/>
      <c r="AE192" s="45">
        <f t="shared" si="399"/>
        <v>1</v>
      </c>
      <c r="AF192" s="44">
        <f t="shared" si="400"/>
        <v>0</v>
      </c>
      <c r="AH192" s="7">
        <f t="shared" si="366"/>
        <v>0</v>
      </c>
    </row>
    <row r="193" spans="2:34" ht="25.5" x14ac:dyDescent="0.2">
      <c r="B193" s="42" t="s">
        <v>271</v>
      </c>
      <c r="C193" s="43" t="s">
        <v>198</v>
      </c>
      <c r="D193" s="68">
        <v>0</v>
      </c>
      <c r="E193" s="45" t="e">
        <f t="shared" si="398"/>
        <v>#DIV/0!</v>
      </c>
      <c r="F193" s="46"/>
      <c r="G193" s="68"/>
      <c r="H193" s="48"/>
      <c r="I193" s="72"/>
      <c r="J193" s="48"/>
      <c r="K193" s="72"/>
      <c r="L193" s="48"/>
      <c r="M193" s="72"/>
      <c r="N193" s="48"/>
      <c r="O193" s="72"/>
      <c r="P193" s="46"/>
      <c r="Q193" s="68"/>
      <c r="R193" s="45"/>
      <c r="S193" s="68"/>
      <c r="T193" s="45">
        <v>0.3</v>
      </c>
      <c r="U193" s="68">
        <f>ROUND($D$193*T193,2)</f>
        <v>0</v>
      </c>
      <c r="V193" s="45">
        <v>0.5</v>
      </c>
      <c r="W193" s="68">
        <f>ROUND($D$193*V193,2)</f>
        <v>0</v>
      </c>
      <c r="X193" s="45">
        <v>0.2</v>
      </c>
      <c r="Y193" s="68">
        <f>ROUND($D$193*X193,2)</f>
        <v>0</v>
      </c>
      <c r="Z193" s="48"/>
      <c r="AA193" s="72"/>
      <c r="AB193" s="48"/>
      <c r="AC193" s="72"/>
      <c r="AD193" s="48"/>
      <c r="AE193" s="45">
        <f t="shared" si="399"/>
        <v>1</v>
      </c>
      <c r="AF193" s="44">
        <f t="shared" si="400"/>
        <v>0</v>
      </c>
      <c r="AH193" s="7">
        <f t="shared" si="366"/>
        <v>0</v>
      </c>
    </row>
    <row r="194" spans="2:34" ht="25.5" x14ac:dyDescent="0.2">
      <c r="B194" s="42" t="s">
        <v>272</v>
      </c>
      <c r="C194" s="43" t="s">
        <v>168</v>
      </c>
      <c r="D194" s="68">
        <v>0</v>
      </c>
      <c r="E194" s="45" t="e">
        <f t="shared" si="398"/>
        <v>#DIV/0!</v>
      </c>
      <c r="F194" s="46"/>
      <c r="G194" s="68"/>
      <c r="H194" s="48"/>
      <c r="I194" s="72"/>
      <c r="J194" s="48"/>
      <c r="K194" s="72"/>
      <c r="L194" s="48"/>
      <c r="M194" s="72"/>
      <c r="N194" s="48"/>
      <c r="O194" s="72"/>
      <c r="P194" s="46"/>
      <c r="Q194" s="68"/>
      <c r="R194" s="45"/>
      <c r="S194" s="68"/>
      <c r="T194" s="45">
        <v>0.2</v>
      </c>
      <c r="U194" s="68">
        <f>ROUND($D$194*T194,2)</f>
        <v>0</v>
      </c>
      <c r="V194" s="45">
        <v>0.3</v>
      </c>
      <c r="W194" s="68">
        <f>ROUND($D$194*V194,2)</f>
        <v>0</v>
      </c>
      <c r="X194" s="45">
        <v>0.5</v>
      </c>
      <c r="Y194" s="68">
        <f>ROUND($D$194*X194,2)</f>
        <v>0</v>
      </c>
      <c r="Z194" s="48"/>
      <c r="AA194" s="72"/>
      <c r="AB194" s="48"/>
      <c r="AC194" s="72"/>
      <c r="AD194" s="48"/>
      <c r="AE194" s="45">
        <f t="shared" si="399"/>
        <v>1</v>
      </c>
      <c r="AF194" s="44">
        <f t="shared" si="400"/>
        <v>0</v>
      </c>
      <c r="AH194" s="7">
        <f t="shared" si="366"/>
        <v>0</v>
      </c>
    </row>
    <row r="195" spans="2:34" x14ac:dyDescent="0.2">
      <c r="B195" s="42"/>
      <c r="C195" s="43"/>
      <c r="D195" s="44"/>
      <c r="E195" s="45"/>
      <c r="F195" s="46"/>
      <c r="G195" s="44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</row>
    <row r="196" spans="2:34" x14ac:dyDescent="0.2">
      <c r="B196" s="49" t="s">
        <v>273</v>
      </c>
      <c r="C196" s="50" t="s">
        <v>201</v>
      </c>
      <c r="D196" s="51"/>
      <c r="E196" s="52"/>
      <c r="F196" s="53"/>
      <c r="G196" s="54"/>
      <c r="H196" s="49"/>
      <c r="I196" s="50"/>
      <c r="J196" s="49"/>
      <c r="K196" s="50"/>
      <c r="L196" s="49"/>
      <c r="M196" s="50"/>
      <c r="N196" s="49"/>
      <c r="O196" s="50"/>
      <c r="P196" s="49"/>
      <c r="Q196" s="50"/>
      <c r="R196" s="49"/>
      <c r="S196" s="50"/>
      <c r="T196" s="49"/>
      <c r="U196" s="50"/>
      <c r="V196" s="49"/>
      <c r="W196" s="50"/>
      <c r="X196" s="49"/>
      <c r="Y196" s="50"/>
      <c r="Z196" s="50"/>
      <c r="AA196" s="50"/>
      <c r="AB196" s="50"/>
      <c r="AC196" s="50"/>
      <c r="AD196" s="50"/>
      <c r="AE196" s="49"/>
      <c r="AF196" s="50"/>
    </row>
    <row r="197" spans="2:34" x14ac:dyDescent="0.2">
      <c r="B197" s="42" t="s">
        <v>274</v>
      </c>
      <c r="C197" s="43" t="s">
        <v>148</v>
      </c>
      <c r="D197" s="68">
        <v>0</v>
      </c>
      <c r="E197" s="45" t="e">
        <f t="shared" ref="E197:E205" si="401">D197/$D$303</f>
        <v>#DIV/0!</v>
      </c>
      <c r="F197" s="46"/>
      <c r="G197" s="68"/>
      <c r="H197" s="48"/>
      <c r="I197" s="72"/>
      <c r="J197" s="48"/>
      <c r="K197" s="72"/>
      <c r="L197" s="48"/>
      <c r="M197" s="72"/>
      <c r="N197" s="48"/>
      <c r="O197" s="72"/>
      <c r="P197" s="45">
        <v>1</v>
      </c>
      <c r="Q197" s="68">
        <f>ROUND($D$197*P197,2)</f>
        <v>0</v>
      </c>
      <c r="R197" s="48"/>
      <c r="S197" s="72"/>
      <c r="T197" s="48"/>
      <c r="U197" s="72"/>
      <c r="V197" s="48"/>
      <c r="W197" s="72"/>
      <c r="X197" s="48"/>
      <c r="Y197" s="72"/>
      <c r="Z197" s="48"/>
      <c r="AA197" s="72"/>
      <c r="AB197" s="48"/>
      <c r="AC197" s="72"/>
      <c r="AD197" s="48"/>
      <c r="AE197" s="45">
        <f t="shared" ref="AE197:AE205" si="402">X197+F197+H197+J197+L197+N197+P197+R197+T197+V197+Z197+AB197</f>
        <v>1</v>
      </c>
      <c r="AF197" s="44">
        <f t="shared" ref="AF197:AF205" si="403">G197+I197+K197+M197+O197+Q197+S197+U197+W197+Y197+AA197+AC197</f>
        <v>0</v>
      </c>
      <c r="AH197" s="7">
        <f t="shared" si="366"/>
        <v>0</v>
      </c>
    </row>
    <row r="198" spans="2:34" ht="25.5" x14ac:dyDescent="0.2">
      <c r="B198" s="42" t="s">
        <v>275</v>
      </c>
      <c r="C198" s="43" t="s">
        <v>150</v>
      </c>
      <c r="D198" s="68">
        <v>0</v>
      </c>
      <c r="E198" s="45" t="e">
        <f t="shared" si="401"/>
        <v>#DIV/0!</v>
      </c>
      <c r="F198" s="46"/>
      <c r="G198" s="68"/>
      <c r="H198" s="48"/>
      <c r="I198" s="72"/>
      <c r="J198" s="48"/>
      <c r="K198" s="72"/>
      <c r="L198" s="48"/>
      <c r="M198" s="72"/>
      <c r="N198" s="48"/>
      <c r="O198" s="72"/>
      <c r="P198" s="45">
        <v>1</v>
      </c>
      <c r="Q198" s="68">
        <f>ROUND($D$198*P198,2)</f>
        <v>0</v>
      </c>
      <c r="R198" s="48"/>
      <c r="S198" s="72"/>
      <c r="T198" s="48"/>
      <c r="U198" s="72"/>
      <c r="V198" s="48"/>
      <c r="W198" s="72"/>
      <c r="X198" s="48"/>
      <c r="Y198" s="72"/>
      <c r="Z198" s="48"/>
      <c r="AA198" s="72"/>
      <c r="AB198" s="48"/>
      <c r="AC198" s="72"/>
      <c r="AD198" s="48"/>
      <c r="AE198" s="45">
        <f t="shared" si="402"/>
        <v>1</v>
      </c>
      <c r="AF198" s="44">
        <f t="shared" si="403"/>
        <v>0</v>
      </c>
      <c r="AH198" s="7">
        <f t="shared" si="366"/>
        <v>0</v>
      </c>
    </row>
    <row r="199" spans="2:34" ht="25.5" x14ac:dyDescent="0.2">
      <c r="B199" s="42" t="s">
        <v>276</v>
      </c>
      <c r="C199" s="43" t="s">
        <v>152</v>
      </c>
      <c r="D199" s="68">
        <v>0</v>
      </c>
      <c r="E199" s="45" t="e">
        <f t="shared" si="401"/>
        <v>#DIV/0!</v>
      </c>
      <c r="F199" s="46"/>
      <c r="G199" s="68"/>
      <c r="H199" s="48"/>
      <c r="I199" s="72"/>
      <c r="J199" s="48"/>
      <c r="K199" s="72"/>
      <c r="L199" s="48"/>
      <c r="M199" s="72"/>
      <c r="N199" s="48"/>
      <c r="O199" s="72"/>
      <c r="P199" s="44"/>
      <c r="Q199" s="68"/>
      <c r="R199" s="45">
        <v>0.2</v>
      </c>
      <c r="S199" s="68">
        <f>ROUND($D$199*R199,2)</f>
        <v>0</v>
      </c>
      <c r="T199" s="45">
        <v>0.4</v>
      </c>
      <c r="U199" s="68">
        <f>ROUND($D$199*T199,2)</f>
        <v>0</v>
      </c>
      <c r="V199" s="45">
        <v>0.4</v>
      </c>
      <c r="W199" s="68">
        <f>ROUND($D$199*V199,2)</f>
        <v>0</v>
      </c>
      <c r="X199" s="48"/>
      <c r="Y199" s="72"/>
      <c r="Z199" s="48"/>
      <c r="AA199" s="72"/>
      <c r="AB199" s="48"/>
      <c r="AC199" s="72"/>
      <c r="AD199" s="48"/>
      <c r="AE199" s="45">
        <f t="shared" si="402"/>
        <v>1</v>
      </c>
      <c r="AF199" s="44">
        <f t="shared" si="403"/>
        <v>0</v>
      </c>
      <c r="AH199" s="7">
        <f t="shared" si="366"/>
        <v>0</v>
      </c>
    </row>
    <row r="200" spans="2:34" ht="25.5" x14ac:dyDescent="0.2">
      <c r="B200" s="42" t="s">
        <v>277</v>
      </c>
      <c r="C200" s="43" t="s">
        <v>154</v>
      </c>
      <c r="D200" s="68">
        <v>0</v>
      </c>
      <c r="E200" s="45" t="e">
        <f t="shared" si="401"/>
        <v>#DIV/0!</v>
      </c>
      <c r="F200" s="46"/>
      <c r="G200" s="68"/>
      <c r="H200" s="48"/>
      <c r="I200" s="72"/>
      <c r="J200" s="48"/>
      <c r="K200" s="72"/>
      <c r="L200" s="48"/>
      <c r="M200" s="72"/>
      <c r="N200" s="48"/>
      <c r="O200" s="72"/>
      <c r="P200" s="44"/>
      <c r="Q200" s="68"/>
      <c r="R200" s="45">
        <v>0.2</v>
      </c>
      <c r="S200" s="68">
        <f>ROUND($D$200*R200,2)</f>
        <v>0</v>
      </c>
      <c r="T200" s="45">
        <v>0.2</v>
      </c>
      <c r="U200" s="68">
        <f>ROUND($D$200*T200,2)</f>
        <v>0</v>
      </c>
      <c r="V200" s="45">
        <v>0.6</v>
      </c>
      <c r="W200" s="68">
        <f>ROUND($D$200*V200,2)</f>
        <v>0</v>
      </c>
      <c r="X200" s="48"/>
      <c r="Y200" s="72"/>
      <c r="Z200" s="48"/>
      <c r="AA200" s="72"/>
      <c r="AB200" s="48"/>
      <c r="AC200" s="72"/>
      <c r="AD200" s="48"/>
      <c r="AE200" s="45">
        <f t="shared" si="402"/>
        <v>1</v>
      </c>
      <c r="AF200" s="44">
        <f t="shared" si="403"/>
        <v>0</v>
      </c>
      <c r="AH200" s="7">
        <f t="shared" si="366"/>
        <v>0</v>
      </c>
    </row>
    <row r="201" spans="2:34" x14ac:dyDescent="0.2">
      <c r="B201" s="42" t="s">
        <v>278</v>
      </c>
      <c r="C201" s="43" t="s">
        <v>192</v>
      </c>
      <c r="D201" s="68">
        <v>0</v>
      </c>
      <c r="E201" s="45" t="e">
        <f t="shared" si="401"/>
        <v>#DIV/0!</v>
      </c>
      <c r="F201" s="46"/>
      <c r="G201" s="68"/>
      <c r="H201" s="48"/>
      <c r="I201" s="72"/>
      <c r="J201" s="48"/>
      <c r="K201" s="72"/>
      <c r="L201" s="48"/>
      <c r="M201" s="72"/>
      <c r="N201" s="48"/>
      <c r="O201" s="72"/>
      <c r="P201" s="44"/>
      <c r="Q201" s="68"/>
      <c r="R201" s="45">
        <v>0.2</v>
      </c>
      <c r="S201" s="68">
        <f>ROUND($D$201*R201,2)</f>
        <v>0</v>
      </c>
      <c r="T201" s="45">
        <v>0.5</v>
      </c>
      <c r="U201" s="68">
        <f>ROUND($D$201*T201,2)</f>
        <v>0</v>
      </c>
      <c r="V201" s="45">
        <v>0.3</v>
      </c>
      <c r="W201" s="68">
        <f>ROUND($D$201*V201,2)</f>
        <v>0</v>
      </c>
      <c r="X201" s="48"/>
      <c r="Y201" s="72"/>
      <c r="Z201" s="48"/>
      <c r="AA201" s="72"/>
      <c r="AB201" s="48"/>
      <c r="AC201" s="72"/>
      <c r="AD201" s="48"/>
      <c r="AE201" s="45">
        <f t="shared" si="402"/>
        <v>1</v>
      </c>
      <c r="AF201" s="44">
        <f t="shared" si="403"/>
        <v>0</v>
      </c>
      <c r="AH201" s="7">
        <f t="shared" si="366"/>
        <v>0</v>
      </c>
    </row>
    <row r="202" spans="2:34" x14ac:dyDescent="0.2">
      <c r="B202" s="42" t="s">
        <v>279</v>
      </c>
      <c r="C202" s="43" t="s">
        <v>156</v>
      </c>
      <c r="D202" s="68">
        <v>0</v>
      </c>
      <c r="E202" s="45" t="e">
        <f t="shared" si="401"/>
        <v>#DIV/0!</v>
      </c>
      <c r="F202" s="46"/>
      <c r="G202" s="68"/>
      <c r="H202" s="48"/>
      <c r="I202" s="72"/>
      <c r="J202" s="48"/>
      <c r="K202" s="72"/>
      <c r="L202" s="48"/>
      <c r="M202" s="72"/>
      <c r="N202" s="48"/>
      <c r="O202" s="72"/>
      <c r="P202" s="44"/>
      <c r="Q202" s="68"/>
      <c r="R202" s="45">
        <v>0.2</v>
      </c>
      <c r="S202" s="68">
        <f>ROUND($D$202*R202,2)</f>
        <v>0</v>
      </c>
      <c r="T202" s="45">
        <v>0.5</v>
      </c>
      <c r="U202" s="68">
        <f>ROUND($D$202*T202,2)</f>
        <v>0</v>
      </c>
      <c r="V202" s="45">
        <v>0.3</v>
      </c>
      <c r="W202" s="68">
        <f>ROUND($D$202*V202,2)</f>
        <v>0</v>
      </c>
      <c r="X202" s="48"/>
      <c r="Y202" s="72"/>
      <c r="Z202" s="48"/>
      <c r="AA202" s="72"/>
      <c r="AB202" s="48"/>
      <c r="AC202" s="72"/>
      <c r="AD202" s="48"/>
      <c r="AE202" s="45">
        <f t="shared" si="402"/>
        <v>1</v>
      </c>
      <c r="AF202" s="44">
        <f t="shared" si="403"/>
        <v>0</v>
      </c>
      <c r="AH202" s="7">
        <f t="shared" si="366"/>
        <v>0</v>
      </c>
    </row>
    <row r="203" spans="2:34" x14ac:dyDescent="0.2">
      <c r="B203" s="42" t="s">
        <v>280</v>
      </c>
      <c r="C203" s="43" t="s">
        <v>195</v>
      </c>
      <c r="D203" s="68">
        <v>0</v>
      </c>
      <c r="E203" s="45" t="e">
        <f t="shared" si="401"/>
        <v>#DIV/0!</v>
      </c>
      <c r="F203" s="46"/>
      <c r="G203" s="68"/>
      <c r="H203" s="48"/>
      <c r="I203" s="72"/>
      <c r="J203" s="48"/>
      <c r="K203" s="72"/>
      <c r="L203" s="48"/>
      <c r="M203" s="72"/>
      <c r="N203" s="48"/>
      <c r="O203" s="72"/>
      <c r="P203" s="44"/>
      <c r="Q203" s="68"/>
      <c r="R203" s="45">
        <v>0.2</v>
      </c>
      <c r="S203" s="68">
        <f>ROUND($D$203*R203,2)</f>
        <v>0</v>
      </c>
      <c r="T203" s="45">
        <v>0.5</v>
      </c>
      <c r="U203" s="68">
        <f>ROUND($D$203*T203,2)</f>
        <v>0</v>
      </c>
      <c r="V203" s="45">
        <v>0.3</v>
      </c>
      <c r="W203" s="68">
        <f>ROUND($D$203*V203,2)</f>
        <v>0</v>
      </c>
      <c r="X203" s="48"/>
      <c r="Y203" s="72"/>
      <c r="Z203" s="48"/>
      <c r="AA203" s="72"/>
      <c r="AB203" s="48"/>
      <c r="AC203" s="72"/>
      <c r="AD203" s="48"/>
      <c r="AE203" s="45">
        <f t="shared" si="402"/>
        <v>1</v>
      </c>
      <c r="AF203" s="44">
        <f t="shared" si="403"/>
        <v>0</v>
      </c>
      <c r="AH203" s="7">
        <f t="shared" si="366"/>
        <v>0</v>
      </c>
    </row>
    <row r="204" spans="2:34" x14ac:dyDescent="0.2">
      <c r="B204" s="42" t="s">
        <v>281</v>
      </c>
      <c r="C204" s="43" t="s">
        <v>164</v>
      </c>
      <c r="D204" s="68">
        <v>0</v>
      </c>
      <c r="E204" s="45" t="e">
        <f t="shared" si="401"/>
        <v>#DIV/0!</v>
      </c>
      <c r="F204" s="46"/>
      <c r="G204" s="68"/>
      <c r="H204" s="48"/>
      <c r="I204" s="72"/>
      <c r="J204" s="48"/>
      <c r="K204" s="72"/>
      <c r="L204" s="48"/>
      <c r="M204" s="72"/>
      <c r="N204" s="48"/>
      <c r="O204" s="72"/>
      <c r="P204" s="44"/>
      <c r="Q204" s="68"/>
      <c r="R204" s="45">
        <v>1</v>
      </c>
      <c r="S204" s="68">
        <f>ROUND($D$204*R204,2)</f>
        <v>0</v>
      </c>
      <c r="T204" s="45"/>
      <c r="U204" s="68"/>
      <c r="V204" s="48"/>
      <c r="W204" s="72"/>
      <c r="X204" s="48"/>
      <c r="Y204" s="72"/>
      <c r="Z204" s="48"/>
      <c r="AA204" s="72"/>
      <c r="AB204" s="48"/>
      <c r="AC204" s="72"/>
      <c r="AD204" s="48"/>
      <c r="AE204" s="45">
        <f t="shared" si="402"/>
        <v>1</v>
      </c>
      <c r="AF204" s="44">
        <f t="shared" si="403"/>
        <v>0</v>
      </c>
      <c r="AH204" s="7">
        <f t="shared" si="366"/>
        <v>0</v>
      </c>
    </row>
    <row r="205" spans="2:34" ht="25.5" x14ac:dyDescent="0.2">
      <c r="B205" s="42" t="s">
        <v>282</v>
      </c>
      <c r="C205" s="43" t="s">
        <v>168</v>
      </c>
      <c r="D205" s="68">
        <v>0</v>
      </c>
      <c r="E205" s="45" t="e">
        <f t="shared" si="401"/>
        <v>#DIV/0!</v>
      </c>
      <c r="F205" s="46"/>
      <c r="G205" s="68"/>
      <c r="H205" s="48"/>
      <c r="I205" s="72"/>
      <c r="J205" s="48"/>
      <c r="K205" s="72"/>
      <c r="L205" s="48"/>
      <c r="M205" s="72"/>
      <c r="N205" s="48"/>
      <c r="O205" s="72"/>
      <c r="Q205" s="73"/>
      <c r="R205" s="45"/>
      <c r="S205" s="68"/>
      <c r="T205" s="45">
        <v>0.4</v>
      </c>
      <c r="U205" s="68">
        <f>ROUND($D$205*T205,2)</f>
        <v>0</v>
      </c>
      <c r="V205" s="45">
        <v>0.6</v>
      </c>
      <c r="W205" s="68">
        <f>ROUND($D$205*V205,2)</f>
        <v>0</v>
      </c>
      <c r="X205" s="48"/>
      <c r="Y205" s="72"/>
      <c r="Z205" s="48"/>
      <c r="AA205" s="72"/>
      <c r="AB205" s="48"/>
      <c r="AC205" s="72"/>
      <c r="AD205" s="48"/>
      <c r="AE205" s="45">
        <f t="shared" si="402"/>
        <v>1</v>
      </c>
      <c r="AF205" s="44">
        <f t="shared" si="403"/>
        <v>0</v>
      </c>
      <c r="AH205" s="7">
        <f t="shared" si="366"/>
        <v>0</v>
      </c>
    </row>
    <row r="206" spans="2:34" x14ac:dyDescent="0.2">
      <c r="B206" s="42"/>
      <c r="C206" s="43"/>
      <c r="D206" s="44"/>
      <c r="E206" s="45"/>
      <c r="F206" s="46"/>
      <c r="G206" s="44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H206" s="7">
        <f t="shared" si="366"/>
        <v>0</v>
      </c>
    </row>
    <row r="207" spans="2:34" ht="25.5" x14ac:dyDescent="0.2">
      <c r="B207" s="55"/>
      <c r="C207" s="55" t="s">
        <v>283</v>
      </c>
      <c r="D207" s="69">
        <f>SUM(D160:D205)</f>
        <v>0</v>
      </c>
      <c r="E207" s="57" t="e">
        <f t="shared" ref="E207" si="404">D207/$D$303</f>
        <v>#DIV/0!</v>
      </c>
      <c r="F207" s="58" t="e">
        <f>G207/$D$207</f>
        <v>#DIV/0!</v>
      </c>
      <c r="G207" s="56">
        <f>SUM(G160:G205)</f>
        <v>0</v>
      </c>
      <c r="H207" s="58" t="e">
        <f t="shared" ref="H207" si="405">I207/$D$207</f>
        <v>#DIV/0!</v>
      </c>
      <c r="I207" s="56">
        <f t="shared" ref="I207" si="406">SUM(I160:I205)</f>
        <v>0</v>
      </c>
      <c r="J207" s="58" t="e">
        <f t="shared" ref="J207" si="407">K207/$D$207</f>
        <v>#DIV/0!</v>
      </c>
      <c r="K207" s="56">
        <f t="shared" ref="K207" si="408">SUM(K160:K205)</f>
        <v>0</v>
      </c>
      <c r="L207" s="58" t="e">
        <f t="shared" ref="L207" si="409">M207/$D$207</f>
        <v>#DIV/0!</v>
      </c>
      <c r="M207" s="56">
        <f t="shared" ref="M207" si="410">SUM(M160:M205)</f>
        <v>0</v>
      </c>
      <c r="N207" s="58" t="e">
        <f t="shared" ref="N207" si="411">O207/$D$207</f>
        <v>#DIV/0!</v>
      </c>
      <c r="O207" s="56">
        <f t="shared" ref="O207" si="412">SUM(O160:O205)</f>
        <v>0</v>
      </c>
      <c r="P207" s="58" t="e">
        <f t="shared" ref="P207" si="413">Q207/$D$207</f>
        <v>#DIV/0!</v>
      </c>
      <c r="Q207" s="56">
        <f t="shared" ref="Q207" si="414">SUM(Q160:Q205)</f>
        <v>0</v>
      </c>
      <c r="R207" s="58" t="e">
        <f t="shared" ref="R207" si="415">S207/$D$207</f>
        <v>#DIV/0!</v>
      </c>
      <c r="S207" s="56">
        <f t="shared" ref="S207" si="416">SUM(S160:S205)</f>
        <v>0</v>
      </c>
      <c r="T207" s="58" t="e">
        <f t="shared" ref="T207" si="417">U207/$D$207</f>
        <v>#DIV/0!</v>
      </c>
      <c r="U207" s="56">
        <f t="shared" ref="U207" si="418">SUM(U160:U205)</f>
        <v>0</v>
      </c>
      <c r="V207" s="58" t="e">
        <f t="shared" ref="V207" si="419">W207/$D$207</f>
        <v>#DIV/0!</v>
      </c>
      <c r="W207" s="56">
        <f t="shared" ref="W207" si="420">SUM(W160:W205)</f>
        <v>0</v>
      </c>
      <c r="X207" s="58" t="e">
        <f t="shared" ref="X207" si="421">Y207/$D$207</f>
        <v>#DIV/0!</v>
      </c>
      <c r="Y207" s="56">
        <f t="shared" ref="Y207" si="422">SUM(Y160:Y205)</f>
        <v>0</v>
      </c>
      <c r="Z207" s="58" t="e">
        <f t="shared" ref="Z207" si="423">AA207/$D$207</f>
        <v>#DIV/0!</v>
      </c>
      <c r="AA207" s="56">
        <f t="shared" ref="AA207" si="424">SUM(AA160:AA205)</f>
        <v>0</v>
      </c>
      <c r="AB207" s="58" t="e">
        <f t="shared" ref="AB207:AE207" si="425">AC207/$D$207</f>
        <v>#DIV/0!</v>
      </c>
      <c r="AC207" s="56">
        <f t="shared" ref="AC207" si="426">SUM(AC160:AC205)</f>
        <v>0</v>
      </c>
      <c r="AD207" s="55"/>
      <c r="AE207" s="58" t="e">
        <f t="shared" si="425"/>
        <v>#DIV/0!</v>
      </c>
      <c r="AF207" s="56">
        <f t="shared" ref="AF207" si="427">SUM(AF160:AF205)</f>
        <v>0</v>
      </c>
    </row>
    <row r="208" spans="2:34" x14ac:dyDescent="0.2">
      <c r="B208" s="42"/>
      <c r="C208" s="43"/>
      <c r="D208" s="44"/>
      <c r="E208" s="45"/>
      <c r="F208" s="46"/>
      <c r="G208" s="44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</row>
    <row r="209" spans="2:34" x14ac:dyDescent="0.2">
      <c r="B209" s="32" t="s">
        <v>284</v>
      </c>
      <c r="C209" s="32" t="s">
        <v>285</v>
      </c>
      <c r="D209" s="33"/>
      <c r="E209" s="34"/>
      <c r="F209" s="35"/>
      <c r="G209" s="33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2:34" x14ac:dyDescent="0.2">
      <c r="B210" s="49" t="s">
        <v>286</v>
      </c>
      <c r="C210" s="50" t="s">
        <v>287</v>
      </c>
      <c r="D210" s="51"/>
      <c r="E210" s="52"/>
      <c r="F210" s="53"/>
      <c r="G210" s="54"/>
      <c r="H210" s="49"/>
      <c r="I210" s="50"/>
      <c r="J210" s="49"/>
      <c r="K210" s="50"/>
      <c r="L210" s="49"/>
      <c r="M210" s="50"/>
      <c r="N210" s="49"/>
      <c r="O210" s="50"/>
      <c r="P210" s="49"/>
      <c r="Q210" s="50"/>
      <c r="R210" s="49"/>
      <c r="S210" s="50"/>
      <c r="T210" s="49"/>
      <c r="U210" s="50"/>
      <c r="V210" s="49"/>
      <c r="W210" s="50"/>
      <c r="X210" s="49"/>
      <c r="Y210" s="50"/>
      <c r="Z210" s="50"/>
      <c r="AA210" s="50"/>
      <c r="AB210" s="50"/>
      <c r="AC210" s="50"/>
      <c r="AD210" s="50"/>
      <c r="AE210" s="49"/>
      <c r="AF210" s="50"/>
    </row>
    <row r="211" spans="2:34" ht="25.5" x14ac:dyDescent="0.2">
      <c r="B211" s="42" t="s">
        <v>288</v>
      </c>
      <c r="C211" s="43" t="s">
        <v>289</v>
      </c>
      <c r="D211" s="68">
        <v>0</v>
      </c>
      <c r="E211" s="45" t="e">
        <f t="shared" ref="E211:E221" si="428">D211/$D$303</f>
        <v>#DIV/0!</v>
      </c>
      <c r="F211" s="45">
        <v>1</v>
      </c>
      <c r="G211" s="68">
        <f>ROUND($D$211*F211,2)</f>
        <v>0</v>
      </c>
      <c r="H211" s="48"/>
      <c r="I211" s="72"/>
      <c r="J211" s="48"/>
      <c r="K211" s="72"/>
      <c r="L211" s="48"/>
      <c r="M211" s="72"/>
      <c r="N211" s="48"/>
      <c r="O211" s="72"/>
      <c r="P211" s="48"/>
      <c r="Q211" s="72"/>
      <c r="R211" s="48"/>
      <c r="S211" s="72"/>
      <c r="T211" s="48"/>
      <c r="U211" s="72"/>
      <c r="V211" s="48"/>
      <c r="W211" s="72"/>
      <c r="X211" s="48"/>
      <c r="Y211" s="72"/>
      <c r="Z211" s="48"/>
      <c r="AA211" s="72"/>
      <c r="AB211" s="48"/>
      <c r="AC211" s="72"/>
      <c r="AD211" s="48"/>
      <c r="AE211" s="45">
        <f t="shared" ref="AE211:AE221" si="429">X211+F211+H211+J211+L211+N211+P211+R211+T211+V211+Z211+AB211</f>
        <v>1</v>
      </c>
      <c r="AF211" s="44">
        <f t="shared" ref="AF211:AF221" si="430">G211+I211+K211+M211+O211+Q211+S211+U211+W211+Y211+AA211+AC211</f>
        <v>0</v>
      </c>
      <c r="AH211" s="7">
        <f t="shared" ref="AH211:AH221" si="431">AF211-D211</f>
        <v>0</v>
      </c>
    </row>
    <row r="212" spans="2:34" ht="25.5" x14ac:dyDescent="0.2">
      <c r="B212" s="42" t="s">
        <v>290</v>
      </c>
      <c r="C212" s="43" t="s">
        <v>291</v>
      </c>
      <c r="D212" s="68">
        <v>0</v>
      </c>
      <c r="E212" s="45" t="e">
        <f t="shared" si="428"/>
        <v>#DIV/0!</v>
      </c>
      <c r="F212" s="45">
        <v>1</v>
      </c>
      <c r="G212" s="68">
        <f>ROUND($D$212*F212,2)</f>
        <v>0</v>
      </c>
      <c r="H212" s="48"/>
      <c r="I212" s="72"/>
      <c r="J212" s="48"/>
      <c r="K212" s="72"/>
      <c r="L212" s="48"/>
      <c r="M212" s="72"/>
      <c r="N212" s="48"/>
      <c r="O212" s="72"/>
      <c r="P212" s="48"/>
      <c r="Q212" s="72"/>
      <c r="R212" s="48"/>
      <c r="S212" s="72"/>
      <c r="T212" s="48"/>
      <c r="U212" s="72"/>
      <c r="V212" s="48"/>
      <c r="W212" s="72"/>
      <c r="X212" s="48"/>
      <c r="Y212" s="72"/>
      <c r="Z212" s="48"/>
      <c r="AA212" s="72"/>
      <c r="AB212" s="48"/>
      <c r="AC212" s="72"/>
      <c r="AD212" s="48"/>
      <c r="AE212" s="45">
        <f t="shared" si="429"/>
        <v>1</v>
      </c>
      <c r="AF212" s="44">
        <f t="shared" si="430"/>
        <v>0</v>
      </c>
      <c r="AH212" s="7">
        <f t="shared" si="431"/>
        <v>0</v>
      </c>
    </row>
    <row r="213" spans="2:34" x14ac:dyDescent="0.2">
      <c r="B213" s="42" t="s">
        <v>292</v>
      </c>
      <c r="C213" s="43" t="s">
        <v>293</v>
      </c>
      <c r="D213" s="68">
        <v>0</v>
      </c>
      <c r="E213" s="45" t="e">
        <f t="shared" si="428"/>
        <v>#DIV/0!</v>
      </c>
      <c r="F213" s="45">
        <v>1</v>
      </c>
      <c r="G213" s="68">
        <f>ROUND($D$213*F213,2)</f>
        <v>0</v>
      </c>
      <c r="H213" s="48"/>
      <c r="I213" s="72"/>
      <c r="J213" s="48"/>
      <c r="K213" s="72"/>
      <c r="L213" s="48"/>
      <c r="M213" s="72"/>
      <c r="N213" s="48"/>
      <c r="O213" s="72"/>
      <c r="P213" s="48"/>
      <c r="Q213" s="72"/>
      <c r="R213" s="48"/>
      <c r="S213" s="72"/>
      <c r="T213" s="48"/>
      <c r="U213" s="72"/>
      <c r="V213" s="48"/>
      <c r="W213" s="72"/>
      <c r="X213" s="48"/>
      <c r="Y213" s="72"/>
      <c r="Z213" s="48"/>
      <c r="AA213" s="72"/>
      <c r="AB213" s="48"/>
      <c r="AC213" s="72"/>
      <c r="AD213" s="48"/>
      <c r="AE213" s="45">
        <f t="shared" si="429"/>
        <v>1</v>
      </c>
      <c r="AF213" s="44">
        <f t="shared" si="430"/>
        <v>0</v>
      </c>
      <c r="AH213" s="7">
        <f t="shared" si="431"/>
        <v>0</v>
      </c>
    </row>
    <row r="214" spans="2:34" ht="25.5" x14ac:dyDescent="0.2">
      <c r="B214" s="42" t="s">
        <v>294</v>
      </c>
      <c r="C214" s="43" t="s">
        <v>295</v>
      </c>
      <c r="D214" s="68">
        <v>0</v>
      </c>
      <c r="E214" s="45" t="e">
        <f t="shared" si="428"/>
        <v>#DIV/0!</v>
      </c>
      <c r="F214" s="46"/>
      <c r="G214" s="68"/>
      <c r="H214" s="45">
        <v>1</v>
      </c>
      <c r="I214" s="68">
        <f>ROUND($D$214*H214,2)</f>
        <v>0</v>
      </c>
      <c r="J214" s="48"/>
      <c r="K214" s="72"/>
      <c r="L214" s="48"/>
      <c r="M214" s="72"/>
      <c r="N214" s="48"/>
      <c r="O214" s="72"/>
      <c r="P214" s="48"/>
      <c r="Q214" s="72"/>
      <c r="R214" s="48"/>
      <c r="S214" s="72"/>
      <c r="T214" s="48"/>
      <c r="U214" s="72"/>
      <c r="V214" s="48"/>
      <c r="W214" s="72"/>
      <c r="X214" s="48"/>
      <c r="Y214" s="72"/>
      <c r="Z214" s="48"/>
      <c r="AA214" s="72"/>
      <c r="AB214" s="48"/>
      <c r="AC214" s="72"/>
      <c r="AD214" s="48"/>
      <c r="AE214" s="45">
        <f t="shared" si="429"/>
        <v>1</v>
      </c>
      <c r="AF214" s="44">
        <f t="shared" si="430"/>
        <v>0</v>
      </c>
      <c r="AH214" s="7">
        <f t="shared" si="431"/>
        <v>0</v>
      </c>
    </row>
    <row r="215" spans="2:34" ht="25.5" x14ac:dyDescent="0.2">
      <c r="B215" s="42" t="s">
        <v>296</v>
      </c>
      <c r="C215" s="43" t="s">
        <v>297</v>
      </c>
      <c r="D215" s="68">
        <v>0</v>
      </c>
      <c r="E215" s="45" t="e">
        <f t="shared" si="428"/>
        <v>#DIV/0!</v>
      </c>
      <c r="F215" s="46"/>
      <c r="G215" s="68"/>
      <c r="H215" s="45">
        <v>1</v>
      </c>
      <c r="I215" s="68">
        <f>ROUND($D$215*H215,2)</f>
        <v>0</v>
      </c>
      <c r="J215" s="48"/>
      <c r="K215" s="72"/>
      <c r="L215" s="48"/>
      <c r="M215" s="72"/>
      <c r="N215" s="48"/>
      <c r="O215" s="72"/>
      <c r="P215" s="48"/>
      <c r="Q215" s="72"/>
      <c r="R215" s="48"/>
      <c r="S215" s="72"/>
      <c r="T215" s="48"/>
      <c r="U215" s="72"/>
      <c r="V215" s="48"/>
      <c r="W215" s="72"/>
      <c r="X215" s="48"/>
      <c r="Y215" s="72"/>
      <c r="Z215" s="48"/>
      <c r="AA215" s="72"/>
      <c r="AB215" s="48"/>
      <c r="AC215" s="72"/>
      <c r="AD215" s="48"/>
      <c r="AE215" s="45">
        <f t="shared" si="429"/>
        <v>1</v>
      </c>
      <c r="AF215" s="44">
        <f t="shared" si="430"/>
        <v>0</v>
      </c>
      <c r="AH215" s="7">
        <f t="shared" si="431"/>
        <v>0</v>
      </c>
    </row>
    <row r="216" spans="2:34" x14ac:dyDescent="0.2">
      <c r="B216" s="42" t="s">
        <v>298</v>
      </c>
      <c r="C216" s="43" t="s">
        <v>299</v>
      </c>
      <c r="D216" s="68">
        <v>0</v>
      </c>
      <c r="E216" s="45" t="e">
        <f t="shared" si="428"/>
        <v>#DIV/0!</v>
      </c>
      <c r="F216" s="46"/>
      <c r="G216" s="68"/>
      <c r="H216" s="48"/>
      <c r="I216" s="72"/>
      <c r="J216" s="45">
        <v>1</v>
      </c>
      <c r="K216" s="68">
        <f>ROUND($D$216*J216,2)</f>
        <v>0</v>
      </c>
      <c r="L216" s="48"/>
      <c r="M216" s="72"/>
      <c r="N216" s="48"/>
      <c r="O216" s="72"/>
      <c r="P216" s="48"/>
      <c r="Q216" s="72"/>
      <c r="R216" s="48"/>
      <c r="S216" s="72"/>
      <c r="T216" s="48"/>
      <c r="U216" s="72"/>
      <c r="V216" s="48"/>
      <c r="W216" s="72"/>
      <c r="X216" s="48"/>
      <c r="Y216" s="72"/>
      <c r="Z216" s="48"/>
      <c r="AA216" s="72"/>
      <c r="AB216" s="48"/>
      <c r="AC216" s="72"/>
      <c r="AD216" s="48"/>
      <c r="AE216" s="45">
        <f t="shared" si="429"/>
        <v>1</v>
      </c>
      <c r="AF216" s="44">
        <f t="shared" si="430"/>
        <v>0</v>
      </c>
      <c r="AH216" s="7">
        <f t="shared" si="431"/>
        <v>0</v>
      </c>
    </row>
    <row r="217" spans="2:34" ht="25.5" x14ac:dyDescent="0.2">
      <c r="B217" s="42" t="s">
        <v>300</v>
      </c>
      <c r="C217" s="43" t="s">
        <v>301</v>
      </c>
      <c r="D217" s="68">
        <v>0</v>
      </c>
      <c r="E217" s="45" t="e">
        <f t="shared" si="428"/>
        <v>#DIV/0!</v>
      </c>
      <c r="F217" s="46"/>
      <c r="G217" s="68"/>
      <c r="H217" s="48"/>
      <c r="I217" s="72"/>
      <c r="J217" s="45">
        <v>1</v>
      </c>
      <c r="K217" s="68">
        <f>ROUND($D$217*J217,2)</f>
        <v>0</v>
      </c>
      <c r="L217" s="48"/>
      <c r="M217" s="72"/>
      <c r="N217" s="48"/>
      <c r="O217" s="72"/>
      <c r="P217" s="48"/>
      <c r="Q217" s="72"/>
      <c r="R217" s="48"/>
      <c r="S217" s="72"/>
      <c r="T217" s="48"/>
      <c r="U217" s="72"/>
      <c r="V217" s="48"/>
      <c r="W217" s="72"/>
      <c r="X217" s="48"/>
      <c r="Y217" s="72"/>
      <c r="Z217" s="48"/>
      <c r="AA217" s="72"/>
      <c r="AB217" s="48"/>
      <c r="AC217" s="72"/>
      <c r="AD217" s="48"/>
      <c r="AE217" s="45">
        <f t="shared" si="429"/>
        <v>1</v>
      </c>
      <c r="AF217" s="44">
        <f t="shared" si="430"/>
        <v>0</v>
      </c>
      <c r="AH217" s="7">
        <f t="shared" si="431"/>
        <v>0</v>
      </c>
    </row>
    <row r="218" spans="2:34" ht="25.5" x14ac:dyDescent="0.2">
      <c r="B218" s="42" t="s">
        <v>302</v>
      </c>
      <c r="C218" s="43" t="s">
        <v>303</v>
      </c>
      <c r="D218" s="68">
        <v>0</v>
      </c>
      <c r="E218" s="45" t="e">
        <f t="shared" si="428"/>
        <v>#DIV/0!</v>
      </c>
      <c r="F218" s="46"/>
      <c r="G218" s="68"/>
      <c r="H218" s="48"/>
      <c r="I218" s="72"/>
      <c r="J218" s="45">
        <v>1</v>
      </c>
      <c r="K218" s="68">
        <f>ROUND($D$218*J218,2)</f>
        <v>0</v>
      </c>
      <c r="L218" s="48"/>
      <c r="M218" s="72"/>
      <c r="N218" s="48"/>
      <c r="O218" s="72"/>
      <c r="P218" s="48"/>
      <c r="Q218" s="72"/>
      <c r="R218" s="48"/>
      <c r="S218" s="72"/>
      <c r="T218" s="48"/>
      <c r="U218" s="72"/>
      <c r="V218" s="48"/>
      <c r="W218" s="72"/>
      <c r="X218" s="48"/>
      <c r="Y218" s="72"/>
      <c r="Z218" s="48"/>
      <c r="AA218" s="72"/>
      <c r="AB218" s="48"/>
      <c r="AC218" s="72"/>
      <c r="AD218" s="48"/>
      <c r="AE218" s="45">
        <f t="shared" si="429"/>
        <v>1</v>
      </c>
      <c r="AF218" s="44">
        <f t="shared" si="430"/>
        <v>0</v>
      </c>
      <c r="AH218" s="7">
        <f t="shared" si="431"/>
        <v>0</v>
      </c>
    </row>
    <row r="219" spans="2:34" ht="25.5" x14ac:dyDescent="0.2">
      <c r="B219" s="42" t="s">
        <v>304</v>
      </c>
      <c r="C219" s="43" t="s">
        <v>305</v>
      </c>
      <c r="D219" s="68">
        <v>0</v>
      </c>
      <c r="E219" s="45" t="e">
        <f t="shared" si="428"/>
        <v>#DIV/0!</v>
      </c>
      <c r="F219" s="46"/>
      <c r="G219" s="68"/>
      <c r="H219" s="48"/>
      <c r="I219" s="72"/>
      <c r="J219" s="45">
        <v>1</v>
      </c>
      <c r="K219" s="68">
        <f>ROUND($D$219*J219,2)</f>
        <v>0</v>
      </c>
      <c r="L219" s="48"/>
      <c r="M219" s="72"/>
      <c r="N219" s="48"/>
      <c r="O219" s="72"/>
      <c r="P219" s="48"/>
      <c r="Q219" s="72"/>
      <c r="R219" s="48"/>
      <c r="S219" s="72"/>
      <c r="T219" s="48"/>
      <c r="U219" s="72"/>
      <c r="V219" s="48"/>
      <c r="W219" s="72"/>
      <c r="X219" s="48"/>
      <c r="Y219" s="72"/>
      <c r="Z219" s="48"/>
      <c r="AA219" s="72"/>
      <c r="AB219" s="48"/>
      <c r="AC219" s="72"/>
      <c r="AD219" s="48"/>
      <c r="AE219" s="45">
        <f t="shared" si="429"/>
        <v>1</v>
      </c>
      <c r="AF219" s="44">
        <f t="shared" si="430"/>
        <v>0</v>
      </c>
      <c r="AH219" s="7">
        <f t="shared" si="431"/>
        <v>0</v>
      </c>
    </row>
    <row r="220" spans="2:34" ht="25.5" x14ac:dyDescent="0.2">
      <c r="B220" s="42" t="s">
        <v>306</v>
      </c>
      <c r="C220" s="43" t="s">
        <v>307</v>
      </c>
      <c r="D220" s="68">
        <v>0</v>
      </c>
      <c r="E220" s="45" t="e">
        <f t="shared" si="428"/>
        <v>#DIV/0!</v>
      </c>
      <c r="F220" s="46"/>
      <c r="G220" s="68"/>
      <c r="H220" s="48"/>
      <c r="I220" s="72"/>
      <c r="J220" s="45">
        <v>1</v>
      </c>
      <c r="K220" s="68">
        <f>ROUND($D$220*J220,2)</f>
        <v>0</v>
      </c>
      <c r="L220" s="48"/>
      <c r="M220" s="72"/>
      <c r="N220" s="48"/>
      <c r="O220" s="72"/>
      <c r="P220" s="48"/>
      <c r="Q220" s="72"/>
      <c r="R220" s="48"/>
      <c r="S220" s="72"/>
      <c r="T220" s="48"/>
      <c r="U220" s="72"/>
      <c r="V220" s="48"/>
      <c r="W220" s="72"/>
      <c r="X220" s="48"/>
      <c r="Y220" s="72"/>
      <c r="Z220" s="48"/>
      <c r="AA220" s="72"/>
      <c r="AB220" s="48"/>
      <c r="AC220" s="72"/>
      <c r="AD220" s="48"/>
      <c r="AE220" s="45">
        <f t="shared" si="429"/>
        <v>1</v>
      </c>
      <c r="AF220" s="44">
        <f t="shared" si="430"/>
        <v>0</v>
      </c>
      <c r="AH220" s="7">
        <f t="shared" si="431"/>
        <v>0</v>
      </c>
    </row>
    <row r="221" spans="2:34" ht="25.5" x14ac:dyDescent="0.2">
      <c r="B221" s="42" t="s">
        <v>308</v>
      </c>
      <c r="C221" s="43" t="s">
        <v>309</v>
      </c>
      <c r="D221" s="68">
        <v>0</v>
      </c>
      <c r="E221" s="45" t="e">
        <f t="shared" si="428"/>
        <v>#DIV/0!</v>
      </c>
      <c r="F221" s="46"/>
      <c r="G221" s="68"/>
      <c r="H221" s="48"/>
      <c r="I221" s="72"/>
      <c r="J221" s="45">
        <v>1</v>
      </c>
      <c r="K221" s="68">
        <f>ROUND($D$221*J221,2)</f>
        <v>0</v>
      </c>
      <c r="L221" s="48"/>
      <c r="M221" s="72"/>
      <c r="N221" s="48"/>
      <c r="O221" s="72"/>
      <c r="P221" s="48"/>
      <c r="Q221" s="72"/>
      <c r="R221" s="48"/>
      <c r="S221" s="72"/>
      <c r="T221" s="48"/>
      <c r="U221" s="72"/>
      <c r="V221" s="48"/>
      <c r="W221" s="72"/>
      <c r="X221" s="48"/>
      <c r="Y221" s="72"/>
      <c r="Z221" s="48"/>
      <c r="AA221" s="72"/>
      <c r="AB221" s="48"/>
      <c r="AC221" s="72"/>
      <c r="AD221" s="48"/>
      <c r="AE221" s="45">
        <f t="shared" si="429"/>
        <v>1</v>
      </c>
      <c r="AF221" s="44">
        <f t="shared" si="430"/>
        <v>0</v>
      </c>
      <c r="AH221" s="7">
        <f t="shared" si="431"/>
        <v>0</v>
      </c>
    </row>
    <row r="222" spans="2:34" x14ac:dyDescent="0.2">
      <c r="B222" s="42"/>
      <c r="C222" s="43"/>
      <c r="D222" s="44"/>
      <c r="E222" s="45"/>
      <c r="F222" s="46"/>
      <c r="G222" s="44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</row>
    <row r="223" spans="2:34" x14ac:dyDescent="0.2">
      <c r="B223" s="49" t="s">
        <v>310</v>
      </c>
      <c r="C223" s="50" t="s">
        <v>311</v>
      </c>
      <c r="D223" s="51"/>
      <c r="E223" s="52"/>
      <c r="F223" s="53"/>
      <c r="G223" s="54"/>
      <c r="H223" s="49"/>
      <c r="I223" s="50"/>
      <c r="J223" s="49"/>
      <c r="K223" s="50"/>
      <c r="L223" s="49"/>
      <c r="M223" s="50"/>
      <c r="N223" s="49"/>
      <c r="O223" s="50"/>
      <c r="P223" s="49"/>
      <c r="Q223" s="50"/>
      <c r="R223" s="49"/>
      <c r="S223" s="50"/>
      <c r="T223" s="49"/>
      <c r="U223" s="50"/>
      <c r="V223" s="49"/>
      <c r="W223" s="50"/>
      <c r="X223" s="49"/>
      <c r="Y223" s="50"/>
      <c r="Z223" s="50"/>
      <c r="AA223" s="50"/>
      <c r="AB223" s="50"/>
      <c r="AC223" s="50"/>
      <c r="AD223" s="50"/>
      <c r="AE223" s="49"/>
      <c r="AF223" s="50"/>
    </row>
    <row r="224" spans="2:34" ht="25.5" x14ac:dyDescent="0.2">
      <c r="B224" s="42" t="s">
        <v>312</v>
      </c>
      <c r="C224" s="43" t="s">
        <v>291</v>
      </c>
      <c r="D224" s="68">
        <v>0</v>
      </c>
      <c r="E224" s="45" t="e">
        <f t="shared" ref="E224:E233" si="432">D224/$D$303</f>
        <v>#DIV/0!</v>
      </c>
      <c r="F224" s="46"/>
      <c r="G224" s="68"/>
      <c r="H224" s="48"/>
      <c r="I224" s="72"/>
      <c r="J224" s="48"/>
      <c r="K224" s="72"/>
      <c r="L224" s="48"/>
      <c r="M224" s="72"/>
      <c r="N224" s="48"/>
      <c r="O224" s="72"/>
      <c r="P224" s="45">
        <v>1</v>
      </c>
      <c r="Q224" s="68">
        <f>ROUND($D$224*P224,2)</f>
        <v>0</v>
      </c>
      <c r="R224" s="48"/>
      <c r="S224" s="72"/>
      <c r="T224" s="48"/>
      <c r="U224" s="72"/>
      <c r="V224" s="48"/>
      <c r="W224" s="72"/>
      <c r="X224" s="48"/>
      <c r="Y224" s="72"/>
      <c r="Z224" s="48"/>
      <c r="AA224" s="72"/>
      <c r="AB224" s="48"/>
      <c r="AC224" s="72"/>
      <c r="AD224" s="48"/>
      <c r="AE224" s="45">
        <f t="shared" ref="AE224:AE233" si="433">X224+F224+H224+J224+L224+N224+P224+R224+T224+V224+Z224+AB224</f>
        <v>1</v>
      </c>
      <c r="AF224" s="44">
        <f t="shared" ref="AF224:AF233" si="434">G224+I224+K224+M224+O224+Q224+S224+U224+W224+Y224+AA224+AC224</f>
        <v>0</v>
      </c>
      <c r="AH224" s="7">
        <f t="shared" ref="AH224:AH237" si="435">AF224-D224</f>
        <v>0</v>
      </c>
    </row>
    <row r="225" spans="2:34" x14ac:dyDescent="0.2">
      <c r="B225" s="42" t="s">
        <v>313</v>
      </c>
      <c r="C225" s="43" t="s">
        <v>293</v>
      </c>
      <c r="D225" s="68">
        <v>0</v>
      </c>
      <c r="E225" s="45" t="e">
        <f t="shared" si="432"/>
        <v>#DIV/0!</v>
      </c>
      <c r="F225" s="46"/>
      <c r="G225" s="68"/>
      <c r="H225" s="48"/>
      <c r="I225" s="72"/>
      <c r="J225" s="48"/>
      <c r="K225" s="72"/>
      <c r="L225" s="48"/>
      <c r="M225" s="72"/>
      <c r="N225" s="48"/>
      <c r="O225" s="72"/>
      <c r="P225" s="45">
        <v>1</v>
      </c>
      <c r="Q225" s="68">
        <f>ROUND($D$225*P225,2)</f>
        <v>0</v>
      </c>
      <c r="R225" s="48"/>
      <c r="S225" s="72"/>
      <c r="T225" s="48"/>
      <c r="U225" s="72"/>
      <c r="V225" s="48"/>
      <c r="W225" s="72"/>
      <c r="X225" s="48"/>
      <c r="Y225" s="72"/>
      <c r="Z225" s="48"/>
      <c r="AA225" s="72"/>
      <c r="AB225" s="48"/>
      <c r="AC225" s="72"/>
      <c r="AD225" s="48"/>
      <c r="AE225" s="45">
        <f t="shared" si="433"/>
        <v>1</v>
      </c>
      <c r="AF225" s="44">
        <f t="shared" si="434"/>
        <v>0</v>
      </c>
      <c r="AH225" s="7">
        <f t="shared" si="435"/>
        <v>0</v>
      </c>
    </row>
    <row r="226" spans="2:34" ht="25.5" x14ac:dyDescent="0.2">
      <c r="B226" s="42" t="s">
        <v>314</v>
      </c>
      <c r="C226" s="43" t="s">
        <v>315</v>
      </c>
      <c r="D226" s="68">
        <v>0</v>
      </c>
      <c r="E226" s="45" t="e">
        <f t="shared" si="432"/>
        <v>#DIV/0!</v>
      </c>
      <c r="F226" s="46"/>
      <c r="G226" s="68"/>
      <c r="H226" s="48"/>
      <c r="I226" s="72"/>
      <c r="J226" s="48"/>
      <c r="K226" s="72"/>
      <c r="L226" s="48"/>
      <c r="M226" s="72"/>
      <c r="N226" s="48"/>
      <c r="O226" s="72"/>
      <c r="P226" s="46"/>
      <c r="Q226" s="68"/>
      <c r="R226" s="45">
        <v>1</v>
      </c>
      <c r="S226" s="68">
        <f>ROUND($D$226*R226,2)</f>
        <v>0</v>
      </c>
      <c r="T226" s="48"/>
      <c r="U226" s="72"/>
      <c r="V226" s="48"/>
      <c r="W226" s="72"/>
      <c r="X226" s="48"/>
      <c r="Y226" s="72"/>
      <c r="Z226" s="48"/>
      <c r="AA226" s="72"/>
      <c r="AB226" s="48"/>
      <c r="AC226" s="72"/>
      <c r="AD226" s="48"/>
      <c r="AE226" s="45">
        <f t="shared" si="433"/>
        <v>1</v>
      </c>
      <c r="AF226" s="44">
        <f t="shared" si="434"/>
        <v>0</v>
      </c>
      <c r="AH226" s="7">
        <f t="shared" si="435"/>
        <v>0</v>
      </c>
    </row>
    <row r="227" spans="2:34" ht="25.5" x14ac:dyDescent="0.2">
      <c r="B227" s="42" t="s">
        <v>316</v>
      </c>
      <c r="C227" s="43" t="s">
        <v>317</v>
      </c>
      <c r="D227" s="68">
        <v>0</v>
      </c>
      <c r="E227" s="45" t="e">
        <f t="shared" si="432"/>
        <v>#DIV/0!</v>
      </c>
      <c r="F227" s="46"/>
      <c r="G227" s="68"/>
      <c r="H227" s="48"/>
      <c r="I227" s="72"/>
      <c r="J227" s="48"/>
      <c r="K227" s="72"/>
      <c r="L227" s="48"/>
      <c r="M227" s="72"/>
      <c r="N227" s="48"/>
      <c r="O227" s="72"/>
      <c r="P227" s="46"/>
      <c r="Q227" s="68"/>
      <c r="R227" s="45">
        <v>1</v>
      </c>
      <c r="S227" s="68">
        <f>ROUND($D$227*R227,2)</f>
        <v>0</v>
      </c>
      <c r="T227" s="48"/>
      <c r="U227" s="72"/>
      <c r="V227" s="48"/>
      <c r="W227" s="72"/>
      <c r="X227" s="48"/>
      <c r="Y227" s="72"/>
      <c r="Z227" s="48"/>
      <c r="AA227" s="72"/>
      <c r="AB227" s="48"/>
      <c r="AC227" s="72"/>
      <c r="AD227" s="48"/>
      <c r="AE227" s="45">
        <f t="shared" si="433"/>
        <v>1</v>
      </c>
      <c r="AF227" s="44">
        <f t="shared" si="434"/>
        <v>0</v>
      </c>
      <c r="AH227" s="7">
        <f t="shared" si="435"/>
        <v>0</v>
      </c>
    </row>
    <row r="228" spans="2:34" ht="25.5" x14ac:dyDescent="0.2">
      <c r="B228" s="42" t="s">
        <v>318</v>
      </c>
      <c r="C228" s="43" t="s">
        <v>295</v>
      </c>
      <c r="D228" s="68">
        <v>0</v>
      </c>
      <c r="E228" s="45" t="e">
        <f t="shared" si="432"/>
        <v>#DIV/0!</v>
      </c>
      <c r="F228" s="46"/>
      <c r="G228" s="68"/>
      <c r="H228" s="48"/>
      <c r="I228" s="72"/>
      <c r="J228" s="48"/>
      <c r="K228" s="72"/>
      <c r="L228" s="48"/>
      <c r="M228" s="72"/>
      <c r="N228" s="48"/>
      <c r="O228" s="72"/>
      <c r="P228" s="46"/>
      <c r="Q228" s="68"/>
      <c r="R228" s="48"/>
      <c r="S228" s="72"/>
      <c r="T228" s="45">
        <v>1</v>
      </c>
      <c r="U228" s="68">
        <f>ROUND($D$228*T228,2)</f>
        <v>0</v>
      </c>
      <c r="V228" s="48"/>
      <c r="W228" s="72"/>
      <c r="X228" s="48"/>
      <c r="Y228" s="72"/>
      <c r="Z228" s="48"/>
      <c r="AA228" s="72"/>
      <c r="AB228" s="48"/>
      <c r="AC228" s="72"/>
      <c r="AD228" s="48"/>
      <c r="AE228" s="45">
        <f t="shared" si="433"/>
        <v>1</v>
      </c>
      <c r="AF228" s="44">
        <f t="shared" si="434"/>
        <v>0</v>
      </c>
      <c r="AH228" s="7">
        <f t="shared" si="435"/>
        <v>0</v>
      </c>
    </row>
    <row r="229" spans="2:34" ht="25.5" x14ac:dyDescent="0.2">
      <c r="B229" s="42" t="s">
        <v>319</v>
      </c>
      <c r="C229" s="43" t="s">
        <v>297</v>
      </c>
      <c r="D229" s="68">
        <v>0</v>
      </c>
      <c r="E229" s="45" t="e">
        <f t="shared" si="432"/>
        <v>#DIV/0!</v>
      </c>
      <c r="F229" s="46"/>
      <c r="G229" s="68"/>
      <c r="H229" s="48"/>
      <c r="I229" s="72"/>
      <c r="J229" s="48"/>
      <c r="K229" s="72"/>
      <c r="L229" s="48"/>
      <c r="M229" s="72"/>
      <c r="N229" s="48"/>
      <c r="O229" s="72"/>
      <c r="P229" s="46"/>
      <c r="Q229" s="68"/>
      <c r="R229" s="48"/>
      <c r="S229" s="72"/>
      <c r="T229" s="45">
        <v>1</v>
      </c>
      <c r="U229" s="68">
        <f>ROUND($D$229*T229,2)</f>
        <v>0</v>
      </c>
      <c r="V229" s="48"/>
      <c r="W229" s="72"/>
      <c r="X229" s="48"/>
      <c r="Y229" s="72"/>
      <c r="Z229" s="48"/>
      <c r="AA229" s="72"/>
      <c r="AB229" s="48"/>
      <c r="AC229" s="72"/>
      <c r="AD229" s="48"/>
      <c r="AE229" s="45">
        <f t="shared" si="433"/>
        <v>1</v>
      </c>
      <c r="AF229" s="44">
        <f t="shared" si="434"/>
        <v>0</v>
      </c>
      <c r="AH229" s="7">
        <f t="shared" si="435"/>
        <v>0</v>
      </c>
    </row>
    <row r="230" spans="2:34" ht="25.5" x14ac:dyDescent="0.2">
      <c r="B230" s="42" t="s">
        <v>320</v>
      </c>
      <c r="C230" s="43" t="s">
        <v>301</v>
      </c>
      <c r="D230" s="68">
        <v>0</v>
      </c>
      <c r="E230" s="45" t="e">
        <f t="shared" si="432"/>
        <v>#DIV/0!</v>
      </c>
      <c r="F230" s="46"/>
      <c r="G230" s="68"/>
      <c r="H230" s="48"/>
      <c r="I230" s="72"/>
      <c r="J230" s="48"/>
      <c r="K230" s="72"/>
      <c r="L230" s="48"/>
      <c r="M230" s="72"/>
      <c r="N230" s="48"/>
      <c r="O230" s="72"/>
      <c r="P230" s="46"/>
      <c r="Q230" s="68"/>
      <c r="R230" s="48"/>
      <c r="S230" s="72"/>
      <c r="T230" s="45">
        <v>1</v>
      </c>
      <c r="U230" s="68">
        <f>ROUND($D$230*T230,2)</f>
        <v>0</v>
      </c>
      <c r="V230" s="48"/>
      <c r="W230" s="72"/>
      <c r="X230" s="48"/>
      <c r="Y230" s="72"/>
      <c r="Z230" s="48"/>
      <c r="AA230" s="72"/>
      <c r="AB230" s="48"/>
      <c r="AC230" s="72"/>
      <c r="AD230" s="48"/>
      <c r="AE230" s="45">
        <f t="shared" si="433"/>
        <v>1</v>
      </c>
      <c r="AF230" s="44">
        <f t="shared" si="434"/>
        <v>0</v>
      </c>
      <c r="AH230" s="7">
        <f t="shared" si="435"/>
        <v>0</v>
      </c>
    </row>
    <row r="231" spans="2:34" ht="25.5" x14ac:dyDescent="0.2">
      <c r="B231" s="42" t="s">
        <v>321</v>
      </c>
      <c r="C231" s="43" t="s">
        <v>305</v>
      </c>
      <c r="D231" s="68">
        <v>0</v>
      </c>
      <c r="E231" s="45" t="e">
        <f t="shared" si="432"/>
        <v>#DIV/0!</v>
      </c>
      <c r="F231" s="46"/>
      <c r="G231" s="68"/>
      <c r="H231" s="48"/>
      <c r="I231" s="72"/>
      <c r="J231" s="48"/>
      <c r="K231" s="72"/>
      <c r="L231" s="48"/>
      <c r="M231" s="72"/>
      <c r="N231" s="48"/>
      <c r="O231" s="72"/>
      <c r="P231" s="46"/>
      <c r="Q231" s="68"/>
      <c r="R231" s="48"/>
      <c r="S231" s="72"/>
      <c r="T231" s="45">
        <v>1</v>
      </c>
      <c r="U231" s="68">
        <f>ROUND($D$231*T231,2)</f>
        <v>0</v>
      </c>
      <c r="V231" s="48"/>
      <c r="W231" s="72"/>
      <c r="X231" s="48"/>
      <c r="Y231" s="72"/>
      <c r="Z231" s="48"/>
      <c r="AA231" s="72"/>
      <c r="AB231" s="48"/>
      <c r="AC231" s="72"/>
      <c r="AD231" s="48"/>
      <c r="AE231" s="45">
        <f t="shared" si="433"/>
        <v>1</v>
      </c>
      <c r="AF231" s="44">
        <f t="shared" si="434"/>
        <v>0</v>
      </c>
      <c r="AH231" s="7">
        <f t="shared" si="435"/>
        <v>0</v>
      </c>
    </row>
    <row r="232" spans="2:34" ht="25.5" x14ac:dyDescent="0.2">
      <c r="B232" s="42" t="s">
        <v>322</v>
      </c>
      <c r="C232" s="43" t="s">
        <v>307</v>
      </c>
      <c r="D232" s="68">
        <v>0</v>
      </c>
      <c r="E232" s="45" t="e">
        <f t="shared" si="432"/>
        <v>#DIV/0!</v>
      </c>
      <c r="F232" s="46"/>
      <c r="G232" s="68"/>
      <c r="H232" s="48"/>
      <c r="I232" s="72"/>
      <c r="J232" s="48"/>
      <c r="K232" s="72"/>
      <c r="L232" s="48"/>
      <c r="M232" s="72"/>
      <c r="N232" s="48"/>
      <c r="O232" s="72"/>
      <c r="P232" s="46"/>
      <c r="Q232" s="68"/>
      <c r="R232" s="48"/>
      <c r="S232" s="72"/>
      <c r="T232" s="45">
        <v>1</v>
      </c>
      <c r="U232" s="68">
        <f>ROUND($D$232*T232,2)</f>
        <v>0</v>
      </c>
      <c r="V232" s="48"/>
      <c r="W232" s="72"/>
      <c r="X232" s="48"/>
      <c r="Y232" s="72"/>
      <c r="Z232" s="48"/>
      <c r="AA232" s="72"/>
      <c r="AB232" s="48"/>
      <c r="AC232" s="72"/>
      <c r="AD232" s="48"/>
      <c r="AE232" s="45">
        <f t="shared" si="433"/>
        <v>1</v>
      </c>
      <c r="AF232" s="44">
        <f t="shared" si="434"/>
        <v>0</v>
      </c>
      <c r="AH232" s="7">
        <f t="shared" si="435"/>
        <v>0</v>
      </c>
    </row>
    <row r="233" spans="2:34" ht="25.5" x14ac:dyDescent="0.2">
      <c r="B233" s="42" t="s">
        <v>323</v>
      </c>
      <c r="C233" s="43" t="s">
        <v>309</v>
      </c>
      <c r="D233" s="68">
        <v>0</v>
      </c>
      <c r="E233" s="45" t="e">
        <f t="shared" si="432"/>
        <v>#DIV/0!</v>
      </c>
      <c r="F233" s="46"/>
      <c r="G233" s="68"/>
      <c r="H233" s="48"/>
      <c r="I233" s="72"/>
      <c r="J233" s="48"/>
      <c r="K233" s="72"/>
      <c r="L233" s="48"/>
      <c r="M233" s="72"/>
      <c r="N233" s="48"/>
      <c r="O233" s="72"/>
      <c r="P233" s="46"/>
      <c r="Q233" s="68"/>
      <c r="R233" s="48"/>
      <c r="S233" s="72"/>
      <c r="T233" s="45">
        <v>1</v>
      </c>
      <c r="U233" s="68">
        <f>ROUND($D$233*T233,2)</f>
        <v>0</v>
      </c>
      <c r="V233" s="48"/>
      <c r="W233" s="72"/>
      <c r="X233" s="48"/>
      <c r="Y233" s="72"/>
      <c r="Z233" s="48"/>
      <c r="AA233" s="72"/>
      <c r="AB233" s="48"/>
      <c r="AC233" s="72"/>
      <c r="AD233" s="48"/>
      <c r="AE233" s="45">
        <f t="shared" si="433"/>
        <v>1</v>
      </c>
      <c r="AF233" s="44">
        <f t="shared" si="434"/>
        <v>0</v>
      </c>
      <c r="AH233" s="7">
        <f t="shared" si="435"/>
        <v>0</v>
      </c>
    </row>
    <row r="234" spans="2:34" x14ac:dyDescent="0.2">
      <c r="B234" s="42"/>
      <c r="C234" s="43"/>
      <c r="D234" s="44"/>
      <c r="E234" s="45"/>
      <c r="F234" s="46"/>
      <c r="G234" s="44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H234" s="7">
        <f t="shared" si="435"/>
        <v>0</v>
      </c>
    </row>
    <row r="235" spans="2:34" ht="25.5" x14ac:dyDescent="0.2">
      <c r="B235" s="49" t="s">
        <v>324</v>
      </c>
      <c r="C235" s="50" t="s">
        <v>325</v>
      </c>
      <c r="D235" s="51"/>
      <c r="E235" s="52"/>
      <c r="F235" s="53"/>
      <c r="G235" s="54"/>
      <c r="H235" s="49"/>
      <c r="I235" s="50"/>
      <c r="J235" s="49"/>
      <c r="K235" s="50"/>
      <c r="L235" s="49"/>
      <c r="M235" s="50"/>
      <c r="N235" s="49"/>
      <c r="O235" s="50"/>
      <c r="P235" s="49"/>
      <c r="Q235" s="50"/>
      <c r="R235" s="49"/>
      <c r="S235" s="50"/>
      <c r="T235" s="49"/>
      <c r="U235" s="50"/>
      <c r="V235" s="49"/>
      <c r="W235" s="50"/>
      <c r="X235" s="49"/>
      <c r="Y235" s="50"/>
      <c r="Z235" s="50"/>
      <c r="AA235" s="50"/>
      <c r="AB235" s="50"/>
      <c r="AC235" s="50"/>
      <c r="AD235" s="50"/>
      <c r="AE235" s="49"/>
      <c r="AF235" s="50"/>
      <c r="AH235" s="7">
        <f t="shared" si="435"/>
        <v>0</v>
      </c>
    </row>
    <row r="236" spans="2:34" ht="25.5" x14ac:dyDescent="0.2">
      <c r="B236" s="42" t="s">
        <v>326</v>
      </c>
      <c r="C236" s="43" t="s">
        <v>327</v>
      </c>
      <c r="D236" s="68">
        <v>0</v>
      </c>
      <c r="E236" s="45" t="e">
        <f t="shared" ref="E236:E237" si="436">D236/$D$303</f>
        <v>#DIV/0!</v>
      </c>
      <c r="F236" s="46"/>
      <c r="G236" s="68"/>
      <c r="H236" s="48"/>
      <c r="I236" s="72"/>
      <c r="J236" s="48"/>
      <c r="K236" s="72"/>
      <c r="L236" s="48"/>
      <c r="M236" s="72"/>
      <c r="N236" s="48"/>
      <c r="O236" s="72"/>
      <c r="P236" s="48"/>
      <c r="Q236" s="72"/>
      <c r="R236" s="48"/>
      <c r="S236" s="72"/>
      <c r="T236" s="48"/>
      <c r="U236" s="72"/>
      <c r="V236" s="48" t="s">
        <v>328</v>
      </c>
      <c r="W236" s="72"/>
      <c r="X236" s="48"/>
      <c r="Y236" s="72"/>
      <c r="Z236" s="45">
        <v>0.6</v>
      </c>
      <c r="AA236" s="68">
        <f>ROUND($D$236*Z236,2)</f>
        <v>0</v>
      </c>
      <c r="AB236" s="45">
        <v>0.4</v>
      </c>
      <c r="AC236" s="68">
        <f>ROUND($D$236*AB236,2)</f>
        <v>0</v>
      </c>
      <c r="AD236" s="44"/>
      <c r="AE236" s="45"/>
      <c r="AF236" s="44">
        <f t="shared" ref="AF236" si="437">G236+I236+K236+M236+O236+Q236+S236+U236+W236+Y236+AA236+AC236</f>
        <v>0</v>
      </c>
      <c r="AH236" s="7">
        <f t="shared" si="435"/>
        <v>0</v>
      </c>
    </row>
    <row r="237" spans="2:34" x14ac:dyDescent="0.2">
      <c r="B237" s="42" t="s">
        <v>329</v>
      </c>
      <c r="C237" s="43" t="s">
        <v>330</v>
      </c>
      <c r="D237" s="68">
        <v>0</v>
      </c>
      <c r="E237" s="45" t="e">
        <f t="shared" si="436"/>
        <v>#DIV/0!</v>
      </c>
      <c r="F237" s="46"/>
      <c r="G237" s="68"/>
      <c r="H237" s="48"/>
      <c r="I237" s="72"/>
      <c r="J237" s="48"/>
      <c r="K237" s="72"/>
      <c r="L237" s="48"/>
      <c r="M237" s="72"/>
      <c r="N237" s="48"/>
      <c r="O237" s="72"/>
      <c r="P237" s="48"/>
      <c r="Q237" s="72"/>
      <c r="R237" s="48"/>
      <c r="S237" s="72"/>
      <c r="T237" s="48"/>
      <c r="U237" s="72"/>
      <c r="V237" s="48"/>
      <c r="W237" s="72"/>
      <c r="X237" s="48"/>
      <c r="Y237" s="72"/>
      <c r="Z237" s="45">
        <v>0.2</v>
      </c>
      <c r="AA237" s="68">
        <f>ROUND($D$237*Z237,2)</f>
        <v>0</v>
      </c>
      <c r="AB237" s="45">
        <v>0.8</v>
      </c>
      <c r="AC237" s="68">
        <f>ROUND($D$237*AB237,2)</f>
        <v>0</v>
      </c>
      <c r="AD237" s="44"/>
      <c r="AE237" s="45">
        <f>X237+F237+H237+J237+L237+N237+P237+R237+T237+V237+Z237+AB237</f>
        <v>1</v>
      </c>
      <c r="AF237" s="44">
        <f>G237+I237+K237+M237+O237+Q237+S237+U237+W237+Y237+AA237+AC237</f>
        <v>0</v>
      </c>
      <c r="AH237" s="7">
        <f t="shared" si="435"/>
        <v>0</v>
      </c>
    </row>
    <row r="238" spans="2:34" x14ac:dyDescent="0.2">
      <c r="B238" s="42"/>
      <c r="C238" s="43"/>
      <c r="D238" s="44"/>
      <c r="E238" s="45"/>
      <c r="F238" s="46"/>
      <c r="G238" s="44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</row>
    <row r="239" spans="2:34" x14ac:dyDescent="0.2">
      <c r="B239" s="49" t="s">
        <v>331</v>
      </c>
      <c r="C239" s="50" t="s">
        <v>332</v>
      </c>
      <c r="D239" s="51"/>
      <c r="E239" s="52"/>
      <c r="F239" s="53"/>
      <c r="G239" s="54"/>
      <c r="H239" s="49"/>
      <c r="I239" s="50"/>
      <c r="J239" s="49"/>
      <c r="K239" s="50"/>
      <c r="L239" s="49"/>
      <c r="M239" s="50"/>
      <c r="N239" s="49"/>
      <c r="O239" s="50"/>
      <c r="P239" s="49"/>
      <c r="Q239" s="50"/>
      <c r="R239" s="49"/>
      <c r="S239" s="50"/>
      <c r="T239" s="49"/>
      <c r="U239" s="50"/>
      <c r="V239" s="49"/>
      <c r="W239" s="50"/>
      <c r="X239" s="49"/>
      <c r="Y239" s="50"/>
      <c r="Z239" s="50"/>
      <c r="AA239" s="50"/>
      <c r="AB239" s="50"/>
      <c r="AC239" s="50"/>
      <c r="AD239" s="50"/>
      <c r="AE239" s="49"/>
      <c r="AF239" s="50"/>
    </row>
    <row r="240" spans="2:34" ht="25.5" x14ac:dyDescent="0.2">
      <c r="B240" s="42" t="s">
        <v>333</v>
      </c>
      <c r="C240" s="43" t="s">
        <v>174</v>
      </c>
      <c r="D240" s="68">
        <v>0</v>
      </c>
      <c r="E240" s="45" t="e">
        <f t="shared" ref="E240:E244" si="438">D240/$D$303</f>
        <v>#DIV/0!</v>
      </c>
      <c r="F240" s="46"/>
      <c r="G240" s="68"/>
      <c r="H240" s="48"/>
      <c r="I240" s="72"/>
      <c r="J240" s="48"/>
      <c r="K240" s="72"/>
      <c r="L240" s="48"/>
      <c r="M240" s="72"/>
      <c r="N240" s="48"/>
      <c r="O240" s="72"/>
      <c r="P240" s="48"/>
      <c r="Q240" s="72"/>
      <c r="R240" s="48"/>
      <c r="S240" s="72"/>
      <c r="T240" s="48"/>
      <c r="U240" s="72"/>
      <c r="V240" s="45">
        <v>1</v>
      </c>
      <c r="W240" s="68">
        <f>ROUND($D$240*V240,2)</f>
        <v>0</v>
      </c>
      <c r="X240" s="48"/>
      <c r="Y240" s="72"/>
      <c r="Z240" s="48"/>
      <c r="AA240" s="72"/>
      <c r="AB240" s="48"/>
      <c r="AC240" s="72"/>
      <c r="AD240" s="48"/>
      <c r="AE240" s="45">
        <f t="shared" ref="AE240:AE244" si="439">X240+F240+H240+J240+L240+N240+P240+R240+T240+V240+Z240+AB240</f>
        <v>1</v>
      </c>
      <c r="AF240" s="44">
        <f t="shared" ref="AF240:AF244" si="440">G240+I240+K240+M240+O240+Q240+S240+U240+W240+Y240+AA240+AC240</f>
        <v>0</v>
      </c>
      <c r="AH240" s="7">
        <f>AF240-D240</f>
        <v>0</v>
      </c>
    </row>
    <row r="241" spans="2:34" ht="25.5" x14ac:dyDescent="0.2">
      <c r="B241" s="42" t="s">
        <v>334</v>
      </c>
      <c r="C241" s="43" t="s">
        <v>154</v>
      </c>
      <c r="D241" s="68">
        <v>0</v>
      </c>
      <c r="E241" s="45" t="e">
        <f t="shared" si="438"/>
        <v>#DIV/0!</v>
      </c>
      <c r="F241" s="46"/>
      <c r="G241" s="68"/>
      <c r="H241" s="48"/>
      <c r="I241" s="72"/>
      <c r="J241" s="48"/>
      <c r="K241" s="72"/>
      <c r="L241" s="48"/>
      <c r="M241" s="72"/>
      <c r="N241" s="48"/>
      <c r="O241" s="72"/>
      <c r="P241" s="48"/>
      <c r="Q241" s="72"/>
      <c r="R241" s="48"/>
      <c r="S241" s="72"/>
      <c r="T241" s="48"/>
      <c r="U241" s="72"/>
      <c r="V241" s="45">
        <v>1</v>
      </c>
      <c r="W241" s="68">
        <f>ROUND($D$241*V241,2)</f>
        <v>0</v>
      </c>
      <c r="X241" s="48"/>
      <c r="Y241" s="72"/>
      <c r="Z241" s="48"/>
      <c r="AA241" s="72"/>
      <c r="AB241" s="48"/>
      <c r="AC241" s="72"/>
      <c r="AD241" s="48"/>
      <c r="AE241" s="45">
        <f t="shared" si="439"/>
        <v>1</v>
      </c>
      <c r="AF241" s="44">
        <f t="shared" si="440"/>
        <v>0</v>
      </c>
      <c r="AH241" s="7">
        <f>AF241-D241</f>
        <v>0</v>
      </c>
    </row>
    <row r="242" spans="2:34" ht="38.25" x14ac:dyDescent="0.2">
      <c r="B242" s="42" t="s">
        <v>335</v>
      </c>
      <c r="C242" s="43" t="s">
        <v>177</v>
      </c>
      <c r="D242" s="68">
        <v>0</v>
      </c>
      <c r="E242" s="45" t="e">
        <f t="shared" si="438"/>
        <v>#DIV/0!</v>
      </c>
      <c r="F242" s="46"/>
      <c r="G242" s="68"/>
      <c r="H242" s="48"/>
      <c r="I242" s="72"/>
      <c r="J242" s="48"/>
      <c r="K242" s="72"/>
      <c r="L242" s="48"/>
      <c r="M242" s="72"/>
      <c r="N242" s="48"/>
      <c r="O242" s="72"/>
      <c r="P242" s="48"/>
      <c r="Q242" s="72"/>
      <c r="R242" s="48"/>
      <c r="S242" s="72"/>
      <c r="T242" s="48"/>
      <c r="U242" s="72"/>
      <c r="V242" s="45"/>
      <c r="W242" s="68"/>
      <c r="X242" s="45">
        <v>1</v>
      </c>
      <c r="Y242" s="68">
        <f>ROUND($D$242*X242,2)</f>
        <v>0</v>
      </c>
      <c r="Z242" s="48"/>
      <c r="AA242" s="72"/>
      <c r="AB242" s="48"/>
      <c r="AC242" s="72"/>
      <c r="AD242" s="48"/>
      <c r="AE242" s="45">
        <f t="shared" si="439"/>
        <v>1</v>
      </c>
      <c r="AF242" s="44">
        <f t="shared" si="440"/>
        <v>0</v>
      </c>
      <c r="AH242" s="7">
        <f>AF242-D242</f>
        <v>0</v>
      </c>
    </row>
    <row r="243" spans="2:34" ht="25.5" x14ac:dyDescent="0.2">
      <c r="B243" s="42" t="s">
        <v>336</v>
      </c>
      <c r="C243" s="43" t="s">
        <v>160</v>
      </c>
      <c r="D243" s="68">
        <v>0</v>
      </c>
      <c r="E243" s="45" t="e">
        <f t="shared" si="438"/>
        <v>#DIV/0!</v>
      </c>
      <c r="F243" s="46"/>
      <c r="G243" s="68"/>
      <c r="H243" s="48"/>
      <c r="I243" s="72"/>
      <c r="J243" s="48"/>
      <c r="K243" s="72"/>
      <c r="L243" s="48"/>
      <c r="M243" s="72"/>
      <c r="N243" s="48"/>
      <c r="O243" s="72"/>
      <c r="P243" s="48"/>
      <c r="Q243" s="72"/>
      <c r="R243" s="48"/>
      <c r="S243" s="72"/>
      <c r="T243" s="48"/>
      <c r="U243" s="72"/>
      <c r="V243" s="45"/>
      <c r="W243" s="68"/>
      <c r="X243" s="45">
        <v>1</v>
      </c>
      <c r="Y243" s="68">
        <f>ROUND($D$243*X243,2)</f>
        <v>0</v>
      </c>
      <c r="Z243" s="48"/>
      <c r="AA243" s="72"/>
      <c r="AB243" s="48"/>
      <c r="AC243" s="72"/>
      <c r="AD243" s="48"/>
      <c r="AE243" s="45">
        <f t="shared" si="439"/>
        <v>1</v>
      </c>
      <c r="AF243" s="44">
        <f t="shared" si="440"/>
        <v>0</v>
      </c>
      <c r="AH243" s="7">
        <f>AF243-D243</f>
        <v>0</v>
      </c>
    </row>
    <row r="244" spans="2:34" ht="25.5" x14ac:dyDescent="0.2">
      <c r="B244" s="42" t="s">
        <v>337</v>
      </c>
      <c r="C244" s="43" t="s">
        <v>168</v>
      </c>
      <c r="D244" s="68">
        <v>0</v>
      </c>
      <c r="E244" s="45" t="e">
        <f t="shared" si="438"/>
        <v>#DIV/0!</v>
      </c>
      <c r="F244" s="46"/>
      <c r="G244" s="68"/>
      <c r="H244" s="48"/>
      <c r="I244" s="72"/>
      <c r="J244" s="48"/>
      <c r="K244" s="72"/>
      <c r="L244" s="48"/>
      <c r="M244" s="72"/>
      <c r="N244" s="48"/>
      <c r="O244" s="72"/>
      <c r="P244" s="48"/>
      <c r="Q244" s="72"/>
      <c r="R244" s="48"/>
      <c r="S244" s="72"/>
      <c r="T244" s="48"/>
      <c r="U244" s="72"/>
      <c r="V244" s="45"/>
      <c r="W244" s="68"/>
      <c r="X244" s="45">
        <v>1</v>
      </c>
      <c r="Y244" s="68">
        <f>ROUND($D$244*X244,2)</f>
        <v>0</v>
      </c>
      <c r="Z244" s="48"/>
      <c r="AA244" s="72"/>
      <c r="AB244" s="48"/>
      <c r="AC244" s="72"/>
      <c r="AD244" s="48"/>
      <c r="AE244" s="45">
        <f t="shared" si="439"/>
        <v>1</v>
      </c>
      <c r="AF244" s="44">
        <f t="shared" si="440"/>
        <v>0</v>
      </c>
      <c r="AH244" s="7">
        <f>AF244-D244</f>
        <v>0</v>
      </c>
    </row>
    <row r="245" spans="2:34" x14ac:dyDescent="0.2">
      <c r="B245" s="42"/>
      <c r="C245" s="43"/>
      <c r="D245" s="44"/>
      <c r="E245" s="45"/>
      <c r="F245" s="46"/>
      <c r="G245" s="44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</row>
    <row r="246" spans="2:34" x14ac:dyDescent="0.2">
      <c r="B246" s="49" t="s">
        <v>338</v>
      </c>
      <c r="C246" s="50" t="s">
        <v>339</v>
      </c>
      <c r="D246" s="51"/>
      <c r="E246" s="52"/>
      <c r="F246" s="53"/>
      <c r="G246" s="54"/>
      <c r="H246" s="49"/>
      <c r="I246" s="50"/>
      <c r="J246" s="49"/>
      <c r="K246" s="50"/>
      <c r="L246" s="49"/>
      <c r="M246" s="50"/>
      <c r="N246" s="49"/>
      <c r="O246" s="50"/>
      <c r="P246" s="49"/>
      <c r="Q246" s="50"/>
      <c r="R246" s="49"/>
      <c r="S246" s="50"/>
      <c r="T246" s="49"/>
      <c r="U246" s="50"/>
      <c r="V246" s="49"/>
      <c r="W246" s="50"/>
      <c r="X246" s="49"/>
      <c r="Y246" s="50"/>
      <c r="Z246" s="50"/>
      <c r="AA246" s="50"/>
      <c r="AB246" s="50"/>
      <c r="AC246" s="50"/>
      <c r="AD246" s="50"/>
      <c r="AE246" s="49"/>
      <c r="AF246" s="50"/>
    </row>
    <row r="247" spans="2:34" ht="25.5" x14ac:dyDescent="0.2">
      <c r="B247" s="42" t="s">
        <v>340</v>
      </c>
      <c r="C247" s="43" t="s">
        <v>341</v>
      </c>
      <c r="D247" s="68">
        <v>0</v>
      </c>
      <c r="E247" s="45" t="e">
        <f t="shared" ref="E247:E255" si="441">D247/$D$303</f>
        <v>#DIV/0!</v>
      </c>
      <c r="F247" s="46"/>
      <c r="G247" s="68"/>
      <c r="H247" s="48"/>
      <c r="I247" s="72"/>
      <c r="J247" s="48"/>
      <c r="K247" s="72"/>
      <c r="L247" s="45">
        <v>1</v>
      </c>
      <c r="M247" s="68">
        <f>ROUND($D$247*L247,2)</f>
        <v>0</v>
      </c>
      <c r="N247" s="45"/>
      <c r="O247" s="68"/>
      <c r="P247" s="48"/>
      <c r="Q247" s="72"/>
      <c r="R247" s="48"/>
      <c r="S247" s="72"/>
      <c r="T247" s="48"/>
      <c r="U247" s="72"/>
      <c r="V247" s="48"/>
      <c r="W247" s="72"/>
      <c r="X247" s="48"/>
      <c r="Y247" s="72"/>
      <c r="Z247" s="48"/>
      <c r="AA247" s="72"/>
      <c r="AB247" s="48"/>
      <c r="AC247" s="72"/>
      <c r="AD247" s="48"/>
      <c r="AE247" s="45">
        <f>X247+F247+H247+J247+L247+N247+P247+R247+T247+V247+Z247+AB247</f>
        <v>1</v>
      </c>
      <c r="AF247" s="44">
        <f>G247+I247+K247+M247+O247+Q247+S247+U247+W247+Y247+AA247+AC247</f>
        <v>0</v>
      </c>
      <c r="AH247" s="7">
        <f t="shared" ref="AH247:AH255" si="442">AF247-D247</f>
        <v>0</v>
      </c>
    </row>
    <row r="248" spans="2:34" ht="25.5" x14ac:dyDescent="0.2">
      <c r="B248" s="42" t="s">
        <v>342</v>
      </c>
      <c r="C248" s="43" t="s">
        <v>343</v>
      </c>
      <c r="D248" s="68">
        <v>0</v>
      </c>
      <c r="E248" s="45" t="e">
        <f t="shared" si="441"/>
        <v>#DIV/0!</v>
      </c>
      <c r="F248" s="46"/>
      <c r="G248" s="68"/>
      <c r="H248" s="48"/>
      <c r="I248" s="72"/>
      <c r="J248" s="48"/>
      <c r="K248" s="72"/>
      <c r="L248" s="45">
        <v>1</v>
      </c>
      <c r="M248" s="68">
        <f>ROUND($D$248*L248,2)</f>
        <v>0</v>
      </c>
      <c r="N248" s="45"/>
      <c r="O248" s="68"/>
      <c r="P248" s="48"/>
      <c r="Q248" s="72"/>
      <c r="R248" s="48"/>
      <c r="S248" s="72"/>
      <c r="T248" s="48"/>
      <c r="U248" s="72"/>
      <c r="V248" s="48"/>
      <c r="W248" s="72"/>
      <c r="X248" s="48"/>
      <c r="Y248" s="72"/>
      <c r="Z248" s="48"/>
      <c r="AA248" s="72"/>
      <c r="AB248" s="48"/>
      <c r="AC248" s="72"/>
      <c r="AD248" s="48"/>
      <c r="AE248" s="45">
        <f t="shared" ref="AE248:AE255" si="443">X248+F248+H248+J248+L248+N248+P248+R248+T248+V248+Z248+AB248</f>
        <v>1</v>
      </c>
      <c r="AF248" s="44">
        <f t="shared" ref="AF248:AF255" si="444">G248+I248+K248+M248+O248+Q248+S248+U248+W248+Y248+AA248+AC248</f>
        <v>0</v>
      </c>
      <c r="AH248" s="7">
        <f t="shared" si="442"/>
        <v>0</v>
      </c>
    </row>
    <row r="249" spans="2:34" ht="25.5" x14ac:dyDescent="0.2">
      <c r="B249" s="42" t="s">
        <v>344</v>
      </c>
      <c r="C249" s="43" t="s">
        <v>345</v>
      </c>
      <c r="D249" s="68">
        <v>0</v>
      </c>
      <c r="E249" s="45" t="e">
        <f t="shared" si="441"/>
        <v>#DIV/0!</v>
      </c>
      <c r="F249" s="46"/>
      <c r="G249" s="68"/>
      <c r="H249" s="48"/>
      <c r="I249" s="72"/>
      <c r="J249" s="48"/>
      <c r="K249" s="72"/>
      <c r="L249" s="45">
        <v>1</v>
      </c>
      <c r="M249" s="68">
        <f>ROUND($D$249*L249,2)</f>
        <v>0</v>
      </c>
      <c r="N249" s="45"/>
      <c r="O249" s="68"/>
      <c r="P249" s="48"/>
      <c r="Q249" s="72"/>
      <c r="R249" s="48"/>
      <c r="S249" s="72"/>
      <c r="T249" s="48"/>
      <c r="U249" s="72"/>
      <c r="V249" s="48"/>
      <c r="W249" s="72"/>
      <c r="X249" s="48"/>
      <c r="Y249" s="72"/>
      <c r="Z249" s="48"/>
      <c r="AA249" s="72"/>
      <c r="AB249" s="48"/>
      <c r="AC249" s="72"/>
      <c r="AD249" s="48"/>
      <c r="AE249" s="45">
        <f t="shared" si="443"/>
        <v>1</v>
      </c>
      <c r="AF249" s="44">
        <f t="shared" si="444"/>
        <v>0</v>
      </c>
      <c r="AH249" s="7">
        <f t="shared" si="442"/>
        <v>0</v>
      </c>
    </row>
    <row r="250" spans="2:34" ht="25.5" x14ac:dyDescent="0.2">
      <c r="B250" s="42" t="s">
        <v>346</v>
      </c>
      <c r="C250" s="43" t="s">
        <v>347</v>
      </c>
      <c r="D250" s="68">
        <v>0</v>
      </c>
      <c r="E250" s="45" t="e">
        <f t="shared" si="441"/>
        <v>#DIV/0!</v>
      </c>
      <c r="F250" s="46"/>
      <c r="G250" s="68"/>
      <c r="H250" s="48"/>
      <c r="I250" s="72"/>
      <c r="J250" s="48"/>
      <c r="K250" s="72"/>
      <c r="L250" s="45">
        <v>1</v>
      </c>
      <c r="M250" s="68">
        <f>ROUND($D$250*L250,2)</f>
        <v>0</v>
      </c>
      <c r="N250" s="45"/>
      <c r="O250" s="68"/>
      <c r="P250" s="48"/>
      <c r="Q250" s="72"/>
      <c r="R250" s="48"/>
      <c r="S250" s="72"/>
      <c r="T250" s="48"/>
      <c r="U250" s="72"/>
      <c r="V250" s="48"/>
      <c r="W250" s="72"/>
      <c r="X250" s="48"/>
      <c r="Y250" s="72"/>
      <c r="Z250" s="48"/>
      <c r="AA250" s="72"/>
      <c r="AB250" s="48"/>
      <c r="AC250" s="72"/>
      <c r="AD250" s="48"/>
      <c r="AE250" s="45">
        <f t="shared" si="443"/>
        <v>1</v>
      </c>
      <c r="AF250" s="44">
        <f t="shared" si="444"/>
        <v>0</v>
      </c>
      <c r="AH250" s="7">
        <f t="shared" si="442"/>
        <v>0</v>
      </c>
    </row>
    <row r="251" spans="2:34" ht="25.5" x14ac:dyDescent="0.2">
      <c r="B251" s="42" t="s">
        <v>348</v>
      </c>
      <c r="C251" s="43" t="s">
        <v>349</v>
      </c>
      <c r="D251" s="68">
        <v>0</v>
      </c>
      <c r="E251" s="45" t="e">
        <f t="shared" si="441"/>
        <v>#DIV/0!</v>
      </c>
      <c r="F251" s="46"/>
      <c r="G251" s="68"/>
      <c r="H251" s="48"/>
      <c r="I251" s="72"/>
      <c r="J251" s="48"/>
      <c r="K251" s="72"/>
      <c r="L251" s="48"/>
      <c r="M251" s="72"/>
      <c r="N251" s="45">
        <v>1</v>
      </c>
      <c r="O251" s="68">
        <f>ROUND($D$251*N251,2)</f>
        <v>0</v>
      </c>
      <c r="P251" s="48"/>
      <c r="Q251" s="72"/>
      <c r="R251" s="48"/>
      <c r="S251" s="72"/>
      <c r="T251" s="48"/>
      <c r="U251" s="72"/>
      <c r="V251" s="48"/>
      <c r="W251" s="72"/>
      <c r="X251" s="48"/>
      <c r="Y251" s="72"/>
      <c r="Z251" s="48"/>
      <c r="AA251" s="72"/>
      <c r="AB251" s="48"/>
      <c r="AC251" s="72"/>
      <c r="AD251" s="48"/>
      <c r="AE251" s="45">
        <f t="shared" si="443"/>
        <v>1</v>
      </c>
      <c r="AF251" s="44">
        <f t="shared" si="444"/>
        <v>0</v>
      </c>
      <c r="AH251" s="7">
        <f t="shared" si="442"/>
        <v>0</v>
      </c>
    </row>
    <row r="252" spans="2:34" ht="25.5" x14ac:dyDescent="0.2">
      <c r="B252" s="42" t="s">
        <v>350</v>
      </c>
      <c r="C252" s="43" t="s">
        <v>351</v>
      </c>
      <c r="D252" s="68">
        <v>0</v>
      </c>
      <c r="E252" s="45" t="e">
        <f t="shared" si="441"/>
        <v>#DIV/0!</v>
      </c>
      <c r="F252" s="46"/>
      <c r="G252" s="68"/>
      <c r="H252" s="48"/>
      <c r="I252" s="72"/>
      <c r="J252" s="48"/>
      <c r="K252" s="72"/>
      <c r="L252" s="48"/>
      <c r="M252" s="72"/>
      <c r="N252" s="45">
        <v>1</v>
      </c>
      <c r="O252" s="68">
        <f>ROUND($D$252*N252,2)</f>
        <v>0</v>
      </c>
      <c r="P252" s="48"/>
      <c r="Q252" s="72"/>
      <c r="R252" s="48"/>
      <c r="S252" s="72"/>
      <c r="T252" s="48"/>
      <c r="U252" s="72"/>
      <c r="V252" s="48"/>
      <c r="W252" s="72"/>
      <c r="X252" s="48"/>
      <c r="Y252" s="72"/>
      <c r="Z252" s="48"/>
      <c r="AA252" s="72"/>
      <c r="AB252" s="48"/>
      <c r="AC252" s="72"/>
      <c r="AD252" s="48"/>
      <c r="AE252" s="45">
        <f t="shared" si="443"/>
        <v>1</v>
      </c>
      <c r="AF252" s="44">
        <f t="shared" si="444"/>
        <v>0</v>
      </c>
      <c r="AH252" s="7">
        <f t="shared" si="442"/>
        <v>0</v>
      </c>
    </row>
    <row r="253" spans="2:34" ht="25.5" x14ac:dyDescent="0.2">
      <c r="B253" s="42" t="s">
        <v>352</v>
      </c>
      <c r="C253" s="43" t="s">
        <v>353</v>
      </c>
      <c r="D253" s="68">
        <v>0</v>
      </c>
      <c r="E253" s="45" t="e">
        <f t="shared" si="441"/>
        <v>#DIV/0!</v>
      </c>
      <c r="F253" s="46"/>
      <c r="G253" s="68"/>
      <c r="H253" s="48"/>
      <c r="I253" s="72"/>
      <c r="J253" s="48"/>
      <c r="K253" s="72"/>
      <c r="L253" s="48"/>
      <c r="M253" s="72"/>
      <c r="N253" s="45">
        <v>1</v>
      </c>
      <c r="O253" s="68">
        <f>ROUND($D$253*N253,2)</f>
        <v>0</v>
      </c>
      <c r="P253" s="48"/>
      <c r="Q253" s="72"/>
      <c r="R253" s="48"/>
      <c r="S253" s="72"/>
      <c r="T253" s="48"/>
      <c r="U253" s="72"/>
      <c r="V253" s="48"/>
      <c r="W253" s="72"/>
      <c r="X253" s="48"/>
      <c r="Y253" s="72"/>
      <c r="Z253" s="48"/>
      <c r="AA253" s="72"/>
      <c r="AB253" s="48"/>
      <c r="AC253" s="72"/>
      <c r="AD253" s="48"/>
      <c r="AE253" s="45">
        <f t="shared" si="443"/>
        <v>1</v>
      </c>
      <c r="AF253" s="44">
        <f t="shared" si="444"/>
        <v>0</v>
      </c>
      <c r="AH253" s="7">
        <f t="shared" si="442"/>
        <v>0</v>
      </c>
    </row>
    <row r="254" spans="2:34" ht="25.5" x14ac:dyDescent="0.2">
      <c r="B254" s="42" t="s">
        <v>354</v>
      </c>
      <c r="C254" s="43" t="s">
        <v>355</v>
      </c>
      <c r="D254" s="68">
        <v>0</v>
      </c>
      <c r="E254" s="45" t="e">
        <f t="shared" si="441"/>
        <v>#DIV/0!</v>
      </c>
      <c r="F254" s="46"/>
      <c r="G254" s="68"/>
      <c r="H254" s="48"/>
      <c r="I254" s="72"/>
      <c r="J254" s="48"/>
      <c r="K254" s="72"/>
      <c r="L254" s="48"/>
      <c r="M254" s="72"/>
      <c r="N254" s="45">
        <v>1</v>
      </c>
      <c r="O254" s="68">
        <f>ROUND($D$254*N254,2)</f>
        <v>0</v>
      </c>
      <c r="P254" s="48"/>
      <c r="Q254" s="72"/>
      <c r="R254" s="48"/>
      <c r="S254" s="72"/>
      <c r="T254" s="48"/>
      <c r="U254" s="72"/>
      <c r="V254" s="48"/>
      <c r="W254" s="72"/>
      <c r="X254" s="48"/>
      <c r="Y254" s="72"/>
      <c r="Z254" s="48"/>
      <c r="AA254" s="72"/>
      <c r="AB254" s="48"/>
      <c r="AC254" s="72"/>
      <c r="AD254" s="48"/>
      <c r="AE254" s="45">
        <f t="shared" si="443"/>
        <v>1</v>
      </c>
      <c r="AF254" s="44">
        <f t="shared" si="444"/>
        <v>0</v>
      </c>
      <c r="AH254" s="7">
        <f t="shared" si="442"/>
        <v>0</v>
      </c>
    </row>
    <row r="255" spans="2:34" ht="25.5" x14ac:dyDescent="0.2">
      <c r="B255" s="42" t="s">
        <v>356</v>
      </c>
      <c r="C255" s="43" t="s">
        <v>357</v>
      </c>
      <c r="D255" s="68">
        <v>0</v>
      </c>
      <c r="E255" s="45" t="e">
        <f t="shared" si="441"/>
        <v>#DIV/0!</v>
      </c>
      <c r="F255" s="46"/>
      <c r="G255" s="68"/>
      <c r="H255" s="48"/>
      <c r="I255" s="72"/>
      <c r="J255" s="48"/>
      <c r="K255" s="72"/>
      <c r="L255" s="48"/>
      <c r="M255" s="72"/>
      <c r="N255" s="45">
        <v>1</v>
      </c>
      <c r="O255" s="68">
        <f>ROUND($D$255*N255,2)</f>
        <v>0</v>
      </c>
      <c r="P255" s="48"/>
      <c r="Q255" s="72"/>
      <c r="R255" s="48"/>
      <c r="S255" s="72"/>
      <c r="T255" s="48"/>
      <c r="U255" s="72"/>
      <c r="V255" s="48"/>
      <c r="W255" s="72"/>
      <c r="X255" s="48"/>
      <c r="Y255" s="72"/>
      <c r="Z255" s="48"/>
      <c r="AA255" s="72"/>
      <c r="AB255" s="48"/>
      <c r="AC255" s="72"/>
      <c r="AD255" s="48"/>
      <c r="AE255" s="45">
        <f t="shared" si="443"/>
        <v>1</v>
      </c>
      <c r="AF255" s="44">
        <f t="shared" si="444"/>
        <v>0</v>
      </c>
      <c r="AH255" s="7">
        <f t="shared" si="442"/>
        <v>0</v>
      </c>
    </row>
    <row r="256" spans="2:34" x14ac:dyDescent="0.2">
      <c r="B256" s="42"/>
      <c r="C256" s="43"/>
      <c r="D256" s="44"/>
      <c r="E256" s="45"/>
      <c r="F256" s="46"/>
      <c r="G256" s="44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</row>
    <row r="257" spans="2:34" x14ac:dyDescent="0.2">
      <c r="B257" s="55"/>
      <c r="C257" s="55" t="s">
        <v>358</v>
      </c>
      <c r="D257" s="69">
        <f>SUM(D211:D221,D224:D233,D236:D237,D240:D244,D247:D255)</f>
        <v>0</v>
      </c>
      <c r="E257" s="57" t="e">
        <f t="shared" ref="E257" si="445">D257/$D$303</f>
        <v>#DIV/0!</v>
      </c>
      <c r="F257" s="58" t="e">
        <f>G257/$D$257</f>
        <v>#DIV/0!</v>
      </c>
      <c r="G257" s="56">
        <f>SUM(G211:G255)</f>
        <v>0</v>
      </c>
      <c r="H257" s="58" t="e">
        <f t="shared" ref="H257" si="446">I257/$D$257</f>
        <v>#DIV/0!</v>
      </c>
      <c r="I257" s="56">
        <f t="shared" ref="I257" si="447">SUM(I211:I255)</f>
        <v>0</v>
      </c>
      <c r="J257" s="58" t="e">
        <f t="shared" ref="J257" si="448">K257/$D$257</f>
        <v>#DIV/0!</v>
      </c>
      <c r="K257" s="56">
        <f t="shared" ref="K257" si="449">SUM(K211:K255)</f>
        <v>0</v>
      </c>
      <c r="L257" s="58" t="e">
        <f t="shared" ref="L257" si="450">M257/$D$257</f>
        <v>#DIV/0!</v>
      </c>
      <c r="M257" s="56">
        <f t="shared" ref="M257" si="451">SUM(M211:M255)</f>
        <v>0</v>
      </c>
      <c r="N257" s="58" t="e">
        <f t="shared" ref="N257" si="452">O257/$D$257</f>
        <v>#DIV/0!</v>
      </c>
      <c r="O257" s="56">
        <f t="shared" ref="O257" si="453">SUM(O211:O255)</f>
        <v>0</v>
      </c>
      <c r="P257" s="58" t="e">
        <f t="shared" ref="P257" si="454">Q257/$D$257</f>
        <v>#DIV/0!</v>
      </c>
      <c r="Q257" s="56">
        <f t="shared" ref="Q257" si="455">SUM(Q211:Q255)</f>
        <v>0</v>
      </c>
      <c r="R257" s="58" t="e">
        <f t="shared" ref="R257" si="456">S257/$D$257</f>
        <v>#DIV/0!</v>
      </c>
      <c r="S257" s="56">
        <f t="shared" ref="S257" si="457">SUM(S211:S255)</f>
        <v>0</v>
      </c>
      <c r="T257" s="58" t="e">
        <f t="shared" ref="T257" si="458">U257/$D$257</f>
        <v>#DIV/0!</v>
      </c>
      <c r="U257" s="56">
        <f t="shared" ref="U257" si="459">SUM(U211:U255)</f>
        <v>0</v>
      </c>
      <c r="V257" s="58" t="e">
        <f t="shared" ref="V257" si="460">W257/$D$257</f>
        <v>#DIV/0!</v>
      </c>
      <c r="W257" s="56">
        <f t="shared" ref="W257" si="461">SUM(W211:W255)</f>
        <v>0</v>
      </c>
      <c r="X257" s="58" t="e">
        <f t="shared" ref="X257" si="462">Y257/$D$257</f>
        <v>#DIV/0!</v>
      </c>
      <c r="Y257" s="56">
        <f t="shared" ref="Y257" si="463">SUM(Y211:Y255)</f>
        <v>0</v>
      </c>
      <c r="Z257" s="58" t="e">
        <f t="shared" ref="Z257" si="464">AA257/$D$257</f>
        <v>#DIV/0!</v>
      </c>
      <c r="AA257" s="56">
        <f t="shared" ref="AA257" si="465">SUM(AA211:AA255)</f>
        <v>0</v>
      </c>
      <c r="AB257" s="58" t="e">
        <f t="shared" ref="AB257:AE257" si="466">AC257/$D$257</f>
        <v>#DIV/0!</v>
      </c>
      <c r="AC257" s="56">
        <f t="shared" ref="AC257:AF257" si="467">SUM(AC211:AC255)</f>
        <v>0</v>
      </c>
      <c r="AD257" s="58"/>
      <c r="AE257" s="58" t="e">
        <f t="shared" si="466"/>
        <v>#DIV/0!</v>
      </c>
      <c r="AF257" s="56">
        <f t="shared" si="467"/>
        <v>0</v>
      </c>
    </row>
    <row r="258" spans="2:34" x14ac:dyDescent="0.2">
      <c r="B258" s="42"/>
      <c r="C258" s="43"/>
      <c r="D258" s="44"/>
      <c r="E258" s="45"/>
      <c r="F258" s="46"/>
      <c r="G258" s="44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</row>
    <row r="259" spans="2:34" x14ac:dyDescent="0.2">
      <c r="B259" s="55" t="s">
        <v>359</v>
      </c>
      <c r="C259" s="55" t="s">
        <v>360</v>
      </c>
      <c r="D259" s="56"/>
      <c r="E259" s="57"/>
      <c r="F259" s="58"/>
      <c r="G259" s="56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</row>
    <row r="260" spans="2:34" ht="25.5" x14ac:dyDescent="0.2">
      <c r="B260" s="42" t="s">
        <v>361</v>
      </c>
      <c r="C260" s="43" t="s">
        <v>362</v>
      </c>
      <c r="D260" s="68">
        <v>0</v>
      </c>
      <c r="E260" s="45" t="e">
        <f t="shared" ref="E260:E265" si="468">D260/$D$303</f>
        <v>#DIV/0!</v>
      </c>
      <c r="F260" s="46"/>
      <c r="G260" s="68"/>
      <c r="H260" s="48"/>
      <c r="I260" s="72"/>
      <c r="J260" s="48"/>
      <c r="K260" s="72"/>
      <c r="L260" s="45"/>
      <c r="M260" s="68"/>
      <c r="N260" s="48"/>
      <c r="O260" s="72"/>
      <c r="P260" s="48"/>
      <c r="Q260" s="72"/>
      <c r="R260" s="48"/>
      <c r="S260" s="72"/>
      <c r="T260" s="48"/>
      <c r="U260" s="72"/>
      <c r="V260" s="48"/>
      <c r="W260" s="72"/>
      <c r="X260" s="45">
        <v>1</v>
      </c>
      <c r="Y260" s="68">
        <f>ROUND($D$260*X260,2)</f>
        <v>0</v>
      </c>
      <c r="Z260" s="48"/>
      <c r="AA260" s="72"/>
      <c r="AB260" s="48"/>
      <c r="AC260" s="72"/>
      <c r="AD260" s="48"/>
      <c r="AE260" s="45">
        <f t="shared" ref="AE260:AE265" si="469">X260+F260+H260+J260+L260+N260+P260+R260+T260+V260+Z260+AB260</f>
        <v>1</v>
      </c>
      <c r="AF260" s="44">
        <f t="shared" ref="AF260:AF265" si="470">G260+I260+K260+M260+O260+Q260+S260+U260+W260+Y260+AA260+AC260</f>
        <v>0</v>
      </c>
      <c r="AH260" s="7">
        <f t="shared" ref="AH260:AH266" si="471">AF260-D260</f>
        <v>0</v>
      </c>
    </row>
    <row r="261" spans="2:34" x14ac:dyDescent="0.2">
      <c r="B261" s="42" t="s">
        <v>363</v>
      </c>
      <c r="C261" s="43" t="s">
        <v>364</v>
      </c>
      <c r="D261" s="68">
        <v>0</v>
      </c>
      <c r="E261" s="45" t="e">
        <f t="shared" si="468"/>
        <v>#DIV/0!</v>
      </c>
      <c r="F261" s="46"/>
      <c r="G261" s="68"/>
      <c r="H261" s="48"/>
      <c r="I261" s="72"/>
      <c r="J261" s="48"/>
      <c r="K261" s="72"/>
      <c r="L261" s="48"/>
      <c r="M261" s="72"/>
      <c r="N261" s="48"/>
      <c r="O261" s="72"/>
      <c r="P261" s="48"/>
      <c r="Q261" s="72"/>
      <c r="R261" s="48"/>
      <c r="S261" s="72"/>
      <c r="T261" s="48"/>
      <c r="U261" s="72"/>
      <c r="V261" s="48"/>
      <c r="W261" s="72"/>
      <c r="X261" s="45">
        <v>1</v>
      </c>
      <c r="Y261" s="68">
        <f>ROUND($D$261*X261,2)</f>
        <v>0</v>
      </c>
      <c r="Z261" s="48"/>
      <c r="AA261" s="72"/>
      <c r="AB261" s="48"/>
      <c r="AC261" s="72"/>
      <c r="AD261" s="48"/>
      <c r="AE261" s="45">
        <f t="shared" si="469"/>
        <v>1</v>
      </c>
      <c r="AF261" s="44">
        <f t="shared" si="470"/>
        <v>0</v>
      </c>
      <c r="AH261" s="7">
        <f t="shared" si="471"/>
        <v>0</v>
      </c>
    </row>
    <row r="262" spans="2:34" ht="38.25" x14ac:dyDescent="0.2">
      <c r="B262" s="42" t="s">
        <v>365</v>
      </c>
      <c r="C262" s="43" t="s">
        <v>177</v>
      </c>
      <c r="D262" s="68">
        <v>0</v>
      </c>
      <c r="E262" s="45" t="e">
        <f t="shared" si="468"/>
        <v>#DIV/0!</v>
      </c>
      <c r="F262" s="46"/>
      <c r="G262" s="68"/>
      <c r="H262" s="48"/>
      <c r="I262" s="72"/>
      <c r="J262" s="48"/>
      <c r="K262" s="72"/>
      <c r="L262" s="48"/>
      <c r="M262" s="72"/>
      <c r="N262" s="48"/>
      <c r="O262" s="72"/>
      <c r="P262" s="48"/>
      <c r="Q262" s="72"/>
      <c r="R262" s="48"/>
      <c r="S262" s="72"/>
      <c r="T262" s="48"/>
      <c r="U262" s="72"/>
      <c r="V262" s="48"/>
      <c r="W262" s="72"/>
      <c r="X262" s="45">
        <v>1</v>
      </c>
      <c r="Y262" s="68">
        <f>ROUND($D$262*X262,2)</f>
        <v>0</v>
      </c>
      <c r="Z262" s="48"/>
      <c r="AA262" s="72"/>
      <c r="AB262" s="48"/>
      <c r="AC262" s="72"/>
      <c r="AD262" s="48"/>
      <c r="AE262" s="45">
        <f t="shared" si="469"/>
        <v>1</v>
      </c>
      <c r="AF262" s="44">
        <f t="shared" si="470"/>
        <v>0</v>
      </c>
      <c r="AH262" s="7">
        <f t="shared" si="471"/>
        <v>0</v>
      </c>
    </row>
    <row r="263" spans="2:34" ht="38.25" x14ac:dyDescent="0.2">
      <c r="B263" s="42" t="s">
        <v>366</v>
      </c>
      <c r="C263" s="43" t="s">
        <v>367</v>
      </c>
      <c r="D263" s="68">
        <v>0</v>
      </c>
      <c r="E263" s="45" t="e">
        <f t="shared" si="468"/>
        <v>#DIV/0!</v>
      </c>
      <c r="F263" s="46"/>
      <c r="G263" s="68"/>
      <c r="H263" s="48"/>
      <c r="I263" s="72"/>
      <c r="J263" s="48"/>
      <c r="K263" s="72"/>
      <c r="L263" s="48"/>
      <c r="M263" s="72"/>
      <c r="N263" s="48"/>
      <c r="O263" s="72"/>
      <c r="P263" s="48"/>
      <c r="Q263" s="72"/>
      <c r="R263" s="48"/>
      <c r="S263" s="72"/>
      <c r="T263" s="48"/>
      <c r="U263" s="72"/>
      <c r="V263" s="48"/>
      <c r="W263" s="72"/>
      <c r="X263" s="45">
        <v>1</v>
      </c>
      <c r="Y263" s="68">
        <f>ROUND($D$263*X263,2)</f>
        <v>0</v>
      </c>
      <c r="Z263" s="48"/>
      <c r="AA263" s="72"/>
      <c r="AB263" s="48"/>
      <c r="AC263" s="72"/>
      <c r="AD263" s="48"/>
      <c r="AE263" s="45">
        <f t="shared" si="469"/>
        <v>1</v>
      </c>
      <c r="AF263" s="44">
        <f t="shared" si="470"/>
        <v>0</v>
      </c>
      <c r="AH263" s="7">
        <f t="shared" si="471"/>
        <v>0</v>
      </c>
    </row>
    <row r="264" spans="2:34" ht="25.5" x14ac:dyDescent="0.2">
      <c r="B264" s="42" t="s">
        <v>368</v>
      </c>
      <c r="C264" s="43" t="s">
        <v>369</v>
      </c>
      <c r="D264" s="68">
        <v>0</v>
      </c>
      <c r="E264" s="45" t="e">
        <f t="shared" si="468"/>
        <v>#DIV/0!</v>
      </c>
      <c r="F264" s="46"/>
      <c r="G264" s="68"/>
      <c r="H264" s="48"/>
      <c r="I264" s="72"/>
      <c r="J264" s="48"/>
      <c r="K264" s="72"/>
      <c r="L264" s="48"/>
      <c r="M264" s="72"/>
      <c r="N264" s="48"/>
      <c r="O264" s="72"/>
      <c r="P264" s="48"/>
      <c r="Q264" s="72"/>
      <c r="R264" s="48"/>
      <c r="S264" s="72"/>
      <c r="T264" s="48"/>
      <c r="U264" s="72"/>
      <c r="V264" s="48"/>
      <c r="W264" s="72"/>
      <c r="X264" s="45">
        <v>1</v>
      </c>
      <c r="Y264" s="68">
        <f>ROUND($D$264*X264,2)</f>
        <v>0</v>
      </c>
      <c r="Z264" s="48"/>
      <c r="AA264" s="72"/>
      <c r="AB264" s="48"/>
      <c r="AC264" s="72"/>
      <c r="AD264" s="48"/>
      <c r="AE264" s="45">
        <f t="shared" si="469"/>
        <v>1</v>
      </c>
      <c r="AF264" s="44">
        <f t="shared" si="470"/>
        <v>0</v>
      </c>
      <c r="AH264" s="7">
        <f t="shared" si="471"/>
        <v>0</v>
      </c>
    </row>
    <row r="265" spans="2:34" ht="25.5" x14ac:dyDescent="0.2">
      <c r="B265" s="42" t="s">
        <v>370</v>
      </c>
      <c r="C265" s="43" t="s">
        <v>371</v>
      </c>
      <c r="D265" s="68">
        <v>0</v>
      </c>
      <c r="E265" s="45" t="e">
        <f t="shared" si="468"/>
        <v>#DIV/0!</v>
      </c>
      <c r="F265" s="46"/>
      <c r="G265" s="68"/>
      <c r="H265" s="48"/>
      <c r="I265" s="72"/>
      <c r="J265" s="48"/>
      <c r="K265" s="72"/>
      <c r="L265" s="48"/>
      <c r="M265" s="72"/>
      <c r="N265" s="48"/>
      <c r="O265" s="72"/>
      <c r="P265" s="48"/>
      <c r="Q265" s="72"/>
      <c r="R265" s="48"/>
      <c r="S265" s="72"/>
      <c r="T265" s="48"/>
      <c r="U265" s="72"/>
      <c r="V265" s="48"/>
      <c r="W265" s="72"/>
      <c r="X265" s="45">
        <v>1</v>
      </c>
      <c r="Y265" s="68">
        <f>ROUND($D$265*X265,2)</f>
        <v>0</v>
      </c>
      <c r="Z265" s="48"/>
      <c r="AA265" s="72"/>
      <c r="AB265" s="48"/>
      <c r="AC265" s="72"/>
      <c r="AD265" s="48"/>
      <c r="AE265" s="45">
        <f t="shared" si="469"/>
        <v>1</v>
      </c>
      <c r="AF265" s="44">
        <f t="shared" si="470"/>
        <v>0</v>
      </c>
      <c r="AH265" s="7">
        <f t="shared" si="471"/>
        <v>0</v>
      </c>
    </row>
    <row r="266" spans="2:34" x14ac:dyDescent="0.2">
      <c r="B266" s="42"/>
      <c r="C266" s="43"/>
      <c r="D266" s="44"/>
      <c r="E266" s="45"/>
      <c r="F266" s="46"/>
      <c r="G266" s="44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H266" s="7">
        <f t="shared" si="471"/>
        <v>0</v>
      </c>
    </row>
    <row r="267" spans="2:34" x14ac:dyDescent="0.2">
      <c r="B267" s="55"/>
      <c r="C267" s="55" t="s">
        <v>372</v>
      </c>
      <c r="D267" s="69">
        <f>SUM(D260:D265)</f>
        <v>0</v>
      </c>
      <c r="E267" s="57" t="e">
        <f t="shared" ref="E267" si="472">D267/$D$303</f>
        <v>#DIV/0!</v>
      </c>
      <c r="F267" s="58" t="e">
        <f>G267/$D$267</f>
        <v>#DIV/0!</v>
      </c>
      <c r="G267" s="56">
        <f>SUM(G260:G265)</f>
        <v>0</v>
      </c>
      <c r="H267" s="58" t="e">
        <f t="shared" ref="H267" si="473">I267/$D$267</f>
        <v>#DIV/0!</v>
      </c>
      <c r="I267" s="56">
        <f t="shared" ref="I267" si="474">SUM(I260:I265)</f>
        <v>0</v>
      </c>
      <c r="J267" s="58" t="e">
        <f t="shared" ref="J267" si="475">K267/$D$267</f>
        <v>#DIV/0!</v>
      </c>
      <c r="K267" s="56">
        <f t="shared" ref="K267" si="476">SUM(K260:K265)</f>
        <v>0</v>
      </c>
      <c r="L267" s="58" t="e">
        <f t="shared" ref="L267" si="477">M267/$D$267</f>
        <v>#DIV/0!</v>
      </c>
      <c r="M267" s="56">
        <f t="shared" ref="M267" si="478">SUM(M260:M265)</f>
        <v>0</v>
      </c>
      <c r="N267" s="58" t="e">
        <f t="shared" ref="N267" si="479">O267/$D$267</f>
        <v>#DIV/0!</v>
      </c>
      <c r="O267" s="56">
        <f t="shared" ref="O267" si="480">SUM(O260:O265)</f>
        <v>0</v>
      </c>
      <c r="P267" s="58" t="e">
        <f t="shared" ref="P267" si="481">Q267/$D$267</f>
        <v>#DIV/0!</v>
      </c>
      <c r="Q267" s="56">
        <f t="shared" ref="Q267" si="482">SUM(Q260:Q265)</f>
        <v>0</v>
      </c>
      <c r="R267" s="58" t="e">
        <f t="shared" ref="R267" si="483">S267/$D$267</f>
        <v>#DIV/0!</v>
      </c>
      <c r="S267" s="56">
        <f t="shared" ref="S267" si="484">SUM(S260:S265)</f>
        <v>0</v>
      </c>
      <c r="T267" s="58" t="e">
        <f t="shared" ref="T267" si="485">U267/$D$267</f>
        <v>#DIV/0!</v>
      </c>
      <c r="U267" s="56">
        <f t="shared" ref="U267" si="486">SUM(U260:U265)</f>
        <v>0</v>
      </c>
      <c r="V267" s="58" t="e">
        <f t="shared" ref="V267" si="487">W267/$D$267</f>
        <v>#DIV/0!</v>
      </c>
      <c r="W267" s="56">
        <f t="shared" ref="W267" si="488">SUM(W260:W265)</f>
        <v>0</v>
      </c>
      <c r="X267" s="58" t="e">
        <f t="shared" ref="X267" si="489">Y267/$D$267</f>
        <v>#DIV/0!</v>
      </c>
      <c r="Y267" s="56">
        <f t="shared" ref="Y267" si="490">SUM(Y260:Y265)</f>
        <v>0</v>
      </c>
      <c r="Z267" s="58" t="e">
        <f t="shared" ref="Z267" si="491">AA267/$D$267</f>
        <v>#DIV/0!</v>
      </c>
      <c r="AA267" s="56">
        <f t="shared" ref="AA267" si="492">SUM(AA260:AA265)</f>
        <v>0</v>
      </c>
      <c r="AB267" s="58" t="e">
        <f t="shared" ref="AB267:AE267" si="493">AC267/$D$267</f>
        <v>#DIV/0!</v>
      </c>
      <c r="AC267" s="56">
        <f t="shared" ref="AC267" si="494">SUM(AC260:AC265)</f>
        <v>0</v>
      </c>
      <c r="AD267" s="55"/>
      <c r="AE267" s="58" t="e">
        <f t="shared" si="493"/>
        <v>#DIV/0!</v>
      </c>
      <c r="AF267" s="56">
        <f t="shared" ref="AF267" si="495">SUM(AF260:AF265)</f>
        <v>0</v>
      </c>
    </row>
    <row r="268" spans="2:34" x14ac:dyDescent="0.2">
      <c r="B268" s="42"/>
      <c r="C268" s="43"/>
      <c r="D268" s="44"/>
      <c r="E268" s="45"/>
      <c r="F268" s="46"/>
      <c r="G268" s="44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</row>
    <row r="269" spans="2:34" x14ac:dyDescent="0.2">
      <c r="B269" s="32" t="s">
        <v>373</v>
      </c>
      <c r="C269" s="32" t="s">
        <v>374</v>
      </c>
      <c r="D269" s="33"/>
      <c r="E269" s="34"/>
      <c r="F269" s="35"/>
      <c r="G269" s="33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</row>
    <row r="270" spans="2:34" x14ac:dyDescent="0.2">
      <c r="B270" s="49" t="s">
        <v>375</v>
      </c>
      <c r="C270" s="50" t="s">
        <v>376</v>
      </c>
      <c r="D270" s="51"/>
      <c r="E270" s="52"/>
      <c r="F270" s="53"/>
      <c r="G270" s="54"/>
      <c r="H270" s="49"/>
      <c r="I270" s="50"/>
      <c r="J270" s="49"/>
      <c r="K270" s="50"/>
      <c r="L270" s="49"/>
      <c r="M270" s="50"/>
      <c r="N270" s="49"/>
      <c r="O270" s="50"/>
      <c r="P270" s="49"/>
      <c r="Q270" s="50"/>
      <c r="R270" s="49"/>
      <c r="S270" s="50"/>
      <c r="T270" s="49"/>
      <c r="U270" s="50"/>
      <c r="V270" s="49"/>
      <c r="W270" s="50"/>
      <c r="X270" s="49"/>
      <c r="Y270" s="50"/>
      <c r="Z270" s="50"/>
      <c r="AA270" s="50"/>
      <c r="AB270" s="50"/>
      <c r="AC270" s="50"/>
      <c r="AD270" s="50"/>
      <c r="AE270" s="49"/>
      <c r="AF270" s="50"/>
    </row>
    <row r="271" spans="2:34" ht="25.5" x14ac:dyDescent="0.2">
      <c r="B271" s="42" t="s">
        <v>377</v>
      </c>
      <c r="C271" s="43" t="s">
        <v>378</v>
      </c>
      <c r="D271" s="68">
        <v>0</v>
      </c>
      <c r="E271" s="45" t="e">
        <f t="shared" ref="E271:E280" si="496">D271/$D$303</f>
        <v>#DIV/0!</v>
      </c>
      <c r="F271" s="45">
        <v>0.08</v>
      </c>
      <c r="G271" s="68">
        <f>ROUND($D$271*F271,2)</f>
        <v>0</v>
      </c>
      <c r="H271" s="45">
        <v>0.12</v>
      </c>
      <c r="I271" s="68">
        <f>ROUND($D$271*H271,2)</f>
        <v>0</v>
      </c>
      <c r="J271" s="45">
        <v>0.12</v>
      </c>
      <c r="K271" s="68">
        <f>ROUND($D$271*J271,2)</f>
        <v>0</v>
      </c>
      <c r="L271" s="45">
        <v>0.12</v>
      </c>
      <c r="M271" s="68">
        <f>ROUND($D$271*L271,2)</f>
        <v>0</v>
      </c>
      <c r="N271" s="45">
        <v>0.12</v>
      </c>
      <c r="O271" s="68">
        <f>ROUND($D$271*N271,2)</f>
        <v>0</v>
      </c>
      <c r="P271" s="45">
        <v>0.12</v>
      </c>
      <c r="Q271" s="68">
        <f>ROUND($D$271*P271,2)</f>
        <v>0</v>
      </c>
      <c r="R271" s="45">
        <v>0.12</v>
      </c>
      <c r="S271" s="68">
        <f>ROUND($D$271*R271,2)</f>
        <v>0</v>
      </c>
      <c r="T271" s="45">
        <v>0.12</v>
      </c>
      <c r="U271" s="68">
        <f>ROUND($D$271*T271,2)</f>
        <v>0</v>
      </c>
      <c r="V271" s="45">
        <v>0.08</v>
      </c>
      <c r="W271" s="68">
        <f>ROUND($D$271*V271,2)</f>
        <v>0</v>
      </c>
      <c r="X271" s="48"/>
      <c r="Y271" s="72"/>
      <c r="Z271" s="48"/>
      <c r="AA271" s="72"/>
      <c r="AB271" s="48"/>
      <c r="AC271" s="72"/>
      <c r="AD271" s="48"/>
      <c r="AE271" s="45">
        <f t="shared" ref="AE271:AE275" si="497">X271+F271+H271+J271+L271+N271+P271+R271+T271+V271+Z271+AB271</f>
        <v>1</v>
      </c>
      <c r="AF271" s="44">
        <f t="shared" ref="AF271:AF275" si="498">G271+I271+K271+M271+O271+Q271+S271+U271+W271+Y271+AA271+AC271</f>
        <v>0</v>
      </c>
      <c r="AH271" s="7">
        <f>AF271-D271</f>
        <v>0</v>
      </c>
    </row>
    <row r="272" spans="2:34" ht="25.5" customHeight="1" x14ac:dyDescent="0.2">
      <c r="B272" s="42" t="s">
        <v>379</v>
      </c>
      <c r="C272" s="43" t="s">
        <v>380</v>
      </c>
      <c r="D272" s="68">
        <v>0</v>
      </c>
      <c r="E272" s="45" t="e">
        <f t="shared" si="496"/>
        <v>#DIV/0!</v>
      </c>
      <c r="F272" s="45">
        <v>0.08</v>
      </c>
      <c r="G272" s="68">
        <f>ROUNDDOWN($D$272*F272,2)</f>
        <v>0</v>
      </c>
      <c r="H272" s="45">
        <v>0.12</v>
      </c>
      <c r="I272" s="68">
        <f>ROUND($D$272*H272,2)</f>
        <v>0</v>
      </c>
      <c r="J272" s="45">
        <v>0.12</v>
      </c>
      <c r="K272" s="68">
        <f>ROUND($D$272*J272,2)</f>
        <v>0</v>
      </c>
      <c r="L272" s="45">
        <v>0.12</v>
      </c>
      <c r="M272" s="68">
        <f>ROUND($D$272*L272,2)</f>
        <v>0</v>
      </c>
      <c r="N272" s="45">
        <v>0.12</v>
      </c>
      <c r="O272" s="68">
        <f>ROUND($D$272*N272,2)</f>
        <v>0</v>
      </c>
      <c r="P272" s="45">
        <v>0.12</v>
      </c>
      <c r="Q272" s="68">
        <f>ROUND($D$272*P272,2)</f>
        <v>0</v>
      </c>
      <c r="R272" s="45">
        <v>0.12</v>
      </c>
      <c r="S272" s="68">
        <f>ROUNDDOWN($D$272*R272,2)</f>
        <v>0</v>
      </c>
      <c r="T272" s="45">
        <v>0.12</v>
      </c>
      <c r="U272" s="68">
        <f>ROUNDDOWN($D$272*T272,2)</f>
        <v>0</v>
      </c>
      <c r="V272" s="45">
        <v>0.08</v>
      </c>
      <c r="W272" s="68">
        <f>ROUNDDOWN($D$272*V272,2)</f>
        <v>0</v>
      </c>
      <c r="X272" s="48"/>
      <c r="Y272" s="72"/>
      <c r="Z272" s="48"/>
      <c r="AA272" s="72"/>
      <c r="AB272" s="48"/>
      <c r="AC272" s="72"/>
      <c r="AD272" s="48"/>
      <c r="AE272" s="45">
        <f t="shared" si="497"/>
        <v>1</v>
      </c>
      <c r="AF272" s="44">
        <f t="shared" si="498"/>
        <v>0</v>
      </c>
      <c r="AH272" s="7">
        <f t="shared" ref="AH272:AH299" si="499">AF272-D272</f>
        <v>0</v>
      </c>
    </row>
    <row r="273" spans="2:34" ht="25.5" x14ac:dyDescent="0.2">
      <c r="B273" s="42" t="s">
        <v>381</v>
      </c>
      <c r="C273" s="43" t="s">
        <v>382</v>
      </c>
      <c r="D273" s="68">
        <v>0</v>
      </c>
      <c r="E273" s="45" t="e">
        <f t="shared" si="496"/>
        <v>#DIV/0!</v>
      </c>
      <c r="F273" s="45">
        <v>0.08</v>
      </c>
      <c r="G273" s="68">
        <f>ROUND($D$273*F273,2)</f>
        <v>0</v>
      </c>
      <c r="H273" s="45">
        <v>0.12</v>
      </c>
      <c r="I273" s="68">
        <f>ROUND($D$273*H273,2)</f>
        <v>0</v>
      </c>
      <c r="J273" s="45">
        <v>0.12</v>
      </c>
      <c r="K273" s="68">
        <f>ROUND($D$273*J273,2)</f>
        <v>0</v>
      </c>
      <c r="L273" s="45">
        <v>0.12</v>
      </c>
      <c r="M273" s="68">
        <f>ROUND($D$273*L273,2)</f>
        <v>0</v>
      </c>
      <c r="N273" s="45">
        <v>0.12</v>
      </c>
      <c r="O273" s="68">
        <f>ROUND($D$273*N273,2)</f>
        <v>0</v>
      </c>
      <c r="P273" s="45">
        <v>0.12</v>
      </c>
      <c r="Q273" s="68">
        <f>ROUND($D$273*P273,2)</f>
        <v>0</v>
      </c>
      <c r="R273" s="45">
        <v>0.12</v>
      </c>
      <c r="S273" s="68">
        <f>ROUND($D$273*R273,2)</f>
        <v>0</v>
      </c>
      <c r="T273" s="45">
        <v>0.12</v>
      </c>
      <c r="U273" s="68">
        <f>ROUND($D$273*T273,2)</f>
        <v>0</v>
      </c>
      <c r="V273" s="45">
        <v>0.08</v>
      </c>
      <c r="W273" s="68">
        <f>ROUND($D$273*V273,2)</f>
        <v>0</v>
      </c>
      <c r="X273" s="48"/>
      <c r="Y273" s="72"/>
      <c r="Z273" s="48"/>
      <c r="AA273" s="72"/>
      <c r="AB273" s="48"/>
      <c r="AC273" s="72"/>
      <c r="AD273" s="48"/>
      <c r="AE273" s="45">
        <f t="shared" si="497"/>
        <v>1</v>
      </c>
      <c r="AF273" s="44">
        <f t="shared" si="498"/>
        <v>0</v>
      </c>
      <c r="AH273" s="7">
        <f t="shared" si="499"/>
        <v>0</v>
      </c>
    </row>
    <row r="274" spans="2:34" ht="25.5" customHeight="1" x14ac:dyDescent="0.2">
      <c r="B274" s="42" t="s">
        <v>383</v>
      </c>
      <c r="C274" s="43" t="s">
        <v>384</v>
      </c>
      <c r="D274" s="68">
        <v>0</v>
      </c>
      <c r="E274" s="45" t="e">
        <f t="shared" si="496"/>
        <v>#DIV/0!</v>
      </c>
      <c r="F274" s="45">
        <v>0.08</v>
      </c>
      <c r="G274" s="68">
        <f>ROUNDUP($D$274*F274,2)</f>
        <v>0</v>
      </c>
      <c r="H274" s="45">
        <v>0.12</v>
      </c>
      <c r="I274" s="68">
        <f>ROUND($D$274*H274,2)</f>
        <v>0</v>
      </c>
      <c r="J274" s="45">
        <v>0.12</v>
      </c>
      <c r="K274" s="68">
        <f>ROUND($D$274*J274,2)</f>
        <v>0</v>
      </c>
      <c r="L274" s="45">
        <v>0.12</v>
      </c>
      <c r="M274" s="68">
        <f>ROUND($D$274*L274,2)</f>
        <v>0</v>
      </c>
      <c r="N274" s="45">
        <v>0.12</v>
      </c>
      <c r="O274" s="68">
        <f>ROUND($D$274*N274,2)</f>
        <v>0</v>
      </c>
      <c r="P274" s="45">
        <v>0.12</v>
      </c>
      <c r="Q274" s="68">
        <f>ROUND($D$274*P274,2)</f>
        <v>0</v>
      </c>
      <c r="R274" s="45">
        <v>0.12</v>
      </c>
      <c r="S274" s="68">
        <f>ROUND($D$274*R274,2)</f>
        <v>0</v>
      </c>
      <c r="T274" s="45">
        <v>0.12</v>
      </c>
      <c r="U274" s="68">
        <f>ROUNDUP($D$274*T274,2)</f>
        <v>0</v>
      </c>
      <c r="V274" s="45">
        <v>0.08</v>
      </c>
      <c r="W274" s="68">
        <f>ROUNDUP($D$274*V274,2)</f>
        <v>0</v>
      </c>
      <c r="X274" s="48"/>
      <c r="Y274" s="72"/>
      <c r="Z274" s="48"/>
      <c r="AA274" s="72"/>
      <c r="AB274" s="48"/>
      <c r="AC274" s="72"/>
      <c r="AD274" s="48"/>
      <c r="AE274" s="45">
        <f t="shared" si="497"/>
        <v>1</v>
      </c>
      <c r="AF274" s="44">
        <f t="shared" si="498"/>
        <v>0</v>
      </c>
      <c r="AH274" s="7">
        <f t="shared" si="499"/>
        <v>0</v>
      </c>
    </row>
    <row r="275" spans="2:34" ht="25.5" x14ac:dyDescent="0.2">
      <c r="B275" s="42" t="s">
        <v>385</v>
      </c>
      <c r="C275" s="43" t="s">
        <v>386</v>
      </c>
      <c r="D275" s="68">
        <v>0</v>
      </c>
      <c r="E275" s="45" t="e">
        <f t="shared" si="496"/>
        <v>#DIV/0!</v>
      </c>
      <c r="F275" s="45">
        <v>0.08</v>
      </c>
      <c r="G275" s="68">
        <f>ROUNDUP($D$275*F275,2)</f>
        <v>0</v>
      </c>
      <c r="H275" s="45">
        <v>0.12</v>
      </c>
      <c r="I275" s="68">
        <f>ROUND($D$275*H275,2)</f>
        <v>0</v>
      </c>
      <c r="J275" s="45">
        <v>0.12</v>
      </c>
      <c r="K275" s="68">
        <f>ROUND($D$275*J275,2)</f>
        <v>0</v>
      </c>
      <c r="L275" s="45">
        <v>0.12</v>
      </c>
      <c r="M275" s="68">
        <f>ROUND($D$275*L275,2)</f>
        <v>0</v>
      </c>
      <c r="N275" s="45">
        <v>0.12</v>
      </c>
      <c r="O275" s="68">
        <f>ROUND($D$275*N275,2)</f>
        <v>0</v>
      </c>
      <c r="P275" s="45">
        <v>0.12</v>
      </c>
      <c r="Q275" s="68">
        <f>ROUND($D$275*P275,2)</f>
        <v>0</v>
      </c>
      <c r="R275" s="45">
        <v>0.12</v>
      </c>
      <c r="S275" s="68">
        <f>ROUND($D$275*R275,2)</f>
        <v>0</v>
      </c>
      <c r="T275" s="45">
        <v>0.12</v>
      </c>
      <c r="U275" s="68">
        <f>ROUND($D$275*T275,2)</f>
        <v>0</v>
      </c>
      <c r="V275" s="45">
        <v>0.08</v>
      </c>
      <c r="W275" s="68">
        <f>ROUNDUP($D$275*V275,2)</f>
        <v>0</v>
      </c>
      <c r="X275" s="48"/>
      <c r="Y275" s="72"/>
      <c r="Z275" s="48"/>
      <c r="AA275" s="72"/>
      <c r="AB275" s="48"/>
      <c r="AC275" s="72"/>
      <c r="AD275" s="48"/>
      <c r="AE275" s="45">
        <f t="shared" si="497"/>
        <v>1</v>
      </c>
      <c r="AF275" s="44">
        <f t="shared" si="498"/>
        <v>0</v>
      </c>
      <c r="AH275" s="7">
        <f t="shared" si="499"/>
        <v>0</v>
      </c>
    </row>
    <row r="276" spans="2:34" x14ac:dyDescent="0.2">
      <c r="B276" s="42"/>
      <c r="C276" s="43"/>
      <c r="D276" s="44"/>
      <c r="E276" s="45"/>
      <c r="F276" s="46"/>
      <c r="G276" s="44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5"/>
      <c r="AF276" s="44"/>
    </row>
    <row r="277" spans="2:34" x14ac:dyDescent="0.2">
      <c r="B277" s="42" t="s">
        <v>387</v>
      </c>
      <c r="C277" s="43" t="s">
        <v>388</v>
      </c>
      <c r="D277" s="44"/>
      <c r="E277" s="45"/>
      <c r="F277" s="46"/>
      <c r="G277" s="68"/>
      <c r="H277" s="48"/>
      <c r="I277" s="72"/>
      <c r="J277" s="48"/>
      <c r="K277" s="72"/>
      <c r="L277" s="48"/>
      <c r="M277" s="72"/>
      <c r="N277" s="48"/>
      <c r="O277" s="72"/>
      <c r="P277" s="48"/>
      <c r="Q277" s="72"/>
      <c r="R277" s="48"/>
      <c r="S277" s="72"/>
      <c r="T277" s="48"/>
      <c r="U277" s="72"/>
      <c r="V277" s="48"/>
      <c r="W277" s="72"/>
      <c r="X277" s="48"/>
      <c r="Y277" s="72"/>
      <c r="Z277" s="48"/>
      <c r="AA277" s="72"/>
      <c r="AB277" s="48"/>
      <c r="AC277" s="72"/>
      <c r="AD277" s="48"/>
      <c r="AE277" s="45"/>
      <c r="AF277" s="44"/>
    </row>
    <row r="278" spans="2:34" ht="25.5" x14ac:dyDescent="0.2">
      <c r="B278" s="42" t="s">
        <v>389</v>
      </c>
      <c r="C278" s="43" t="s">
        <v>390</v>
      </c>
      <c r="D278" s="68">
        <v>0</v>
      </c>
      <c r="E278" s="45" t="e">
        <f t="shared" si="496"/>
        <v>#DIV/0!</v>
      </c>
      <c r="F278" s="46"/>
      <c r="G278" s="68"/>
      <c r="H278" s="48"/>
      <c r="I278" s="72"/>
      <c r="J278" s="48"/>
      <c r="K278" s="72"/>
      <c r="L278" s="48"/>
      <c r="M278" s="72"/>
      <c r="O278" s="73"/>
      <c r="Q278" s="73"/>
      <c r="R278" s="45">
        <v>0.3</v>
      </c>
      <c r="S278" s="68">
        <f>ROUND($D$278*R278,2)</f>
        <v>0</v>
      </c>
      <c r="T278" s="45">
        <v>0.5</v>
      </c>
      <c r="U278" s="68">
        <f>ROUND($D$278*T278,2)</f>
        <v>0</v>
      </c>
      <c r="V278" s="45">
        <v>0.2</v>
      </c>
      <c r="W278" s="68">
        <f>ROUNDDOWN($D$278*V278,2)</f>
        <v>0</v>
      </c>
      <c r="X278" s="45"/>
      <c r="Y278" s="68"/>
      <c r="Z278" s="48"/>
      <c r="AA278" s="72"/>
      <c r="AB278" s="48"/>
      <c r="AC278" s="72"/>
      <c r="AD278" s="48"/>
      <c r="AE278" s="45">
        <f t="shared" ref="AE278:AE280" si="500">X278+F278+H278+J278+L278+N278+P278+R278+T278+V278+Z278+AB278</f>
        <v>1</v>
      </c>
      <c r="AF278" s="44">
        <f t="shared" ref="AF278:AF280" si="501">G278+I278+K278+M278+O278+Q278+S278+U278+W278+Y278+AA278+AC278</f>
        <v>0</v>
      </c>
      <c r="AH278" s="7">
        <f t="shared" si="499"/>
        <v>0</v>
      </c>
    </row>
    <row r="279" spans="2:34" ht="25.5" x14ac:dyDescent="0.2">
      <c r="B279" s="42" t="s">
        <v>391</v>
      </c>
      <c r="C279" s="43" t="s">
        <v>392</v>
      </c>
      <c r="D279" s="68">
        <v>0</v>
      </c>
      <c r="E279" s="45" t="e">
        <f t="shared" si="496"/>
        <v>#DIV/0!</v>
      </c>
      <c r="F279" s="46"/>
      <c r="G279" s="68"/>
      <c r="H279" s="48"/>
      <c r="I279" s="72"/>
      <c r="J279" s="48"/>
      <c r="K279" s="72"/>
      <c r="L279" s="48"/>
      <c r="M279" s="72"/>
      <c r="O279" s="73"/>
      <c r="Q279" s="73"/>
      <c r="R279" s="45">
        <v>0.3</v>
      </c>
      <c r="S279" s="68">
        <f>ROUND($D$279*R279,2)</f>
        <v>0</v>
      </c>
      <c r="T279" s="45">
        <v>0.5</v>
      </c>
      <c r="U279" s="68">
        <f>ROUND($D$279*T279,2)</f>
        <v>0</v>
      </c>
      <c r="V279" s="45">
        <v>0.2</v>
      </c>
      <c r="W279" s="68">
        <f>ROUNDDOWN($D$279*V279,2)</f>
        <v>0</v>
      </c>
      <c r="X279" s="48"/>
      <c r="Y279" s="72"/>
      <c r="Z279" s="48"/>
      <c r="AA279" s="72"/>
      <c r="AB279" s="48"/>
      <c r="AC279" s="72"/>
      <c r="AD279" s="48"/>
      <c r="AE279" s="45">
        <f t="shared" si="500"/>
        <v>1</v>
      </c>
      <c r="AF279" s="44">
        <f t="shared" si="501"/>
        <v>0</v>
      </c>
      <c r="AH279" s="7">
        <f t="shared" si="499"/>
        <v>0</v>
      </c>
    </row>
    <row r="280" spans="2:34" ht="25.5" x14ac:dyDescent="0.2">
      <c r="B280" s="42" t="s">
        <v>393</v>
      </c>
      <c r="C280" s="43" t="s">
        <v>394</v>
      </c>
      <c r="D280" s="68">
        <v>0</v>
      </c>
      <c r="E280" s="45" t="e">
        <f t="shared" si="496"/>
        <v>#DIV/0!</v>
      </c>
      <c r="F280" s="46"/>
      <c r="G280" s="68"/>
      <c r="H280" s="48"/>
      <c r="I280" s="72"/>
      <c r="J280" s="48"/>
      <c r="K280" s="72"/>
      <c r="L280" s="48"/>
      <c r="M280" s="72"/>
      <c r="O280" s="73"/>
      <c r="Q280" s="73"/>
      <c r="R280" s="45">
        <v>0.3</v>
      </c>
      <c r="S280" s="68">
        <f>ROUND($D$280*R280,2)</f>
        <v>0</v>
      </c>
      <c r="T280" s="45">
        <v>0.5</v>
      </c>
      <c r="U280" s="68">
        <f>ROUND($D$280*T280,2)</f>
        <v>0</v>
      </c>
      <c r="V280" s="45">
        <v>0.2</v>
      </c>
      <c r="W280" s="68">
        <f>ROUND($D$280*V280,2)</f>
        <v>0</v>
      </c>
      <c r="X280" s="48"/>
      <c r="Y280" s="72"/>
      <c r="Z280" s="48"/>
      <c r="AA280" s="72"/>
      <c r="AB280" s="48"/>
      <c r="AC280" s="72"/>
      <c r="AD280" s="48"/>
      <c r="AE280" s="45">
        <f t="shared" si="500"/>
        <v>1</v>
      </c>
      <c r="AF280" s="44">
        <f t="shared" si="501"/>
        <v>0</v>
      </c>
      <c r="AH280" s="7">
        <f t="shared" si="499"/>
        <v>0</v>
      </c>
    </row>
    <row r="281" spans="2:34" x14ac:dyDescent="0.2">
      <c r="B281" s="42"/>
      <c r="C281" s="43"/>
      <c r="D281" s="44"/>
      <c r="E281" s="45"/>
      <c r="F281" s="46"/>
      <c r="G281" s="44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</row>
    <row r="282" spans="2:34" x14ac:dyDescent="0.2">
      <c r="B282" s="55"/>
      <c r="C282" s="55" t="s">
        <v>395</v>
      </c>
      <c r="D282" s="69">
        <f>SUM(D271:D275,D278:D280)</f>
        <v>0</v>
      </c>
      <c r="E282" s="57" t="e">
        <f t="shared" ref="E282" si="502">D282/$D$303</f>
        <v>#DIV/0!</v>
      </c>
      <c r="F282" s="58" t="e">
        <f>G282/$D$282</f>
        <v>#DIV/0!</v>
      </c>
      <c r="G282" s="56">
        <f>SUM(G271:G280)</f>
        <v>0</v>
      </c>
      <c r="H282" s="58" t="e">
        <f t="shared" ref="H282" si="503">I282/$D$282</f>
        <v>#DIV/0!</v>
      </c>
      <c r="I282" s="56">
        <f t="shared" ref="I282" si="504">SUM(I271:I280)</f>
        <v>0</v>
      </c>
      <c r="J282" s="58" t="e">
        <f t="shared" ref="J282" si="505">K282/$D$282</f>
        <v>#DIV/0!</v>
      </c>
      <c r="K282" s="56">
        <f t="shared" ref="K282" si="506">SUM(K271:K280)</f>
        <v>0</v>
      </c>
      <c r="L282" s="58" t="e">
        <f t="shared" ref="L282" si="507">M282/$D$282</f>
        <v>#DIV/0!</v>
      </c>
      <c r="M282" s="56">
        <f t="shared" ref="M282" si="508">SUM(M271:M280)</f>
        <v>0</v>
      </c>
      <c r="N282" s="58" t="e">
        <f t="shared" ref="N282" si="509">O282/$D$282</f>
        <v>#DIV/0!</v>
      </c>
      <c r="O282" s="56">
        <f t="shared" ref="O282" si="510">SUM(O271:O280)</f>
        <v>0</v>
      </c>
      <c r="P282" s="58" t="e">
        <f t="shared" ref="P282" si="511">Q282/$D$282</f>
        <v>#DIV/0!</v>
      </c>
      <c r="Q282" s="56">
        <f t="shared" ref="Q282" si="512">SUM(Q271:Q280)</f>
        <v>0</v>
      </c>
      <c r="R282" s="58" t="e">
        <f t="shared" ref="R282" si="513">S282/$D$282</f>
        <v>#DIV/0!</v>
      </c>
      <c r="S282" s="56">
        <f t="shared" ref="S282" si="514">SUM(S271:S280)</f>
        <v>0</v>
      </c>
      <c r="T282" s="58" t="e">
        <f t="shared" ref="T282" si="515">U282/$D$282</f>
        <v>#DIV/0!</v>
      </c>
      <c r="U282" s="56">
        <f t="shared" ref="U282" si="516">SUM(U271:U280)</f>
        <v>0</v>
      </c>
      <c r="V282" s="58" t="e">
        <f t="shared" ref="V282" si="517">W282/$D$282</f>
        <v>#DIV/0!</v>
      </c>
      <c r="W282" s="56">
        <f t="shared" ref="W282" si="518">SUM(W271:W280)</f>
        <v>0</v>
      </c>
      <c r="X282" s="58" t="e">
        <f t="shared" ref="X282" si="519">Y282/$D$282</f>
        <v>#DIV/0!</v>
      </c>
      <c r="Y282" s="56">
        <f t="shared" ref="Y282" si="520">SUM(Y271:Y280)</f>
        <v>0</v>
      </c>
      <c r="Z282" s="58" t="e">
        <f t="shared" ref="Z282" si="521">AA282/$D$282</f>
        <v>#DIV/0!</v>
      </c>
      <c r="AA282" s="56">
        <f t="shared" ref="AA282" si="522">SUM(AA271:AA280)</f>
        <v>0</v>
      </c>
      <c r="AB282" s="58" t="e">
        <f t="shared" ref="AB282:AE282" si="523">AC282/$D$282</f>
        <v>#DIV/0!</v>
      </c>
      <c r="AC282" s="56">
        <f t="shared" ref="AC282" si="524">SUM(AC271:AC280)</f>
        <v>0</v>
      </c>
      <c r="AD282" s="55"/>
      <c r="AE282" s="58" t="e">
        <f t="shared" si="523"/>
        <v>#DIV/0!</v>
      </c>
      <c r="AF282" s="56">
        <f t="shared" ref="AF282" si="525">SUM(AF271:AF280)</f>
        <v>0</v>
      </c>
    </row>
    <row r="283" spans="2:34" x14ac:dyDescent="0.2">
      <c r="B283" s="42"/>
      <c r="C283" s="43"/>
      <c r="D283" s="44"/>
      <c r="E283" s="45"/>
      <c r="F283" s="46"/>
      <c r="G283" s="44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</row>
    <row r="284" spans="2:34" x14ac:dyDescent="0.2">
      <c r="B284" s="55" t="s">
        <v>396</v>
      </c>
      <c r="C284" s="55" t="s">
        <v>397</v>
      </c>
      <c r="D284" s="56"/>
      <c r="E284" s="57"/>
      <c r="F284" s="58"/>
      <c r="G284" s="56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</row>
    <row r="285" spans="2:34" ht="25.5" x14ac:dyDescent="0.2">
      <c r="B285" s="42" t="s">
        <v>398</v>
      </c>
      <c r="C285" s="43" t="s">
        <v>390</v>
      </c>
      <c r="D285" s="68">
        <v>0</v>
      </c>
      <c r="E285" s="45" t="e">
        <f t="shared" ref="E285:E291" si="526">D285/$D$303</f>
        <v>#DIV/0!</v>
      </c>
      <c r="F285" s="46"/>
      <c r="G285" s="68"/>
      <c r="H285" s="48"/>
      <c r="I285" s="72"/>
      <c r="J285" s="48"/>
      <c r="K285" s="72"/>
      <c r="L285" s="48"/>
      <c r="M285" s="72"/>
      <c r="N285" s="48"/>
      <c r="O285" s="72"/>
      <c r="P285" s="48"/>
      <c r="Q285" s="72"/>
      <c r="R285" s="48"/>
      <c r="S285" s="72"/>
      <c r="T285" s="48"/>
      <c r="U285" s="72"/>
      <c r="V285" s="48"/>
      <c r="W285" s="72"/>
      <c r="X285" s="45">
        <v>0.3</v>
      </c>
      <c r="Y285" s="68">
        <f>ROUND($D$285*X285,2)</f>
        <v>0</v>
      </c>
      <c r="Z285" s="45">
        <v>0.5</v>
      </c>
      <c r="AA285" s="68">
        <f>ROUND($D$285*Z285,2)</f>
        <v>0</v>
      </c>
      <c r="AB285" s="45">
        <v>0.2</v>
      </c>
      <c r="AC285" s="68">
        <f>ROUNDDOWN($D$285*AB285,2)</f>
        <v>0</v>
      </c>
      <c r="AD285" s="48"/>
      <c r="AE285" s="45">
        <f t="shared" ref="AE285:AE291" si="527">X285+F285+H285+J285+L285+N285+P285+R285+T285+V285+Z285+AB285</f>
        <v>1</v>
      </c>
      <c r="AF285" s="44">
        <f t="shared" ref="AF285:AF291" si="528">G285+I285+K285+M285+O285+Q285+S285+U285+W285+Y285+AA285+AC285</f>
        <v>0</v>
      </c>
      <c r="AH285" s="7">
        <f t="shared" si="499"/>
        <v>0</v>
      </c>
    </row>
    <row r="286" spans="2:34" ht="25.5" x14ac:dyDescent="0.2">
      <c r="B286" s="42" t="s">
        <v>399</v>
      </c>
      <c r="C286" s="43" t="s">
        <v>392</v>
      </c>
      <c r="D286" s="68">
        <v>0</v>
      </c>
      <c r="E286" s="45" t="e">
        <f t="shared" si="526"/>
        <v>#DIV/0!</v>
      </c>
      <c r="F286" s="46"/>
      <c r="G286" s="68"/>
      <c r="H286" s="48"/>
      <c r="I286" s="72"/>
      <c r="J286" s="48"/>
      <c r="K286" s="72"/>
      <c r="L286" s="48"/>
      <c r="M286" s="72"/>
      <c r="N286" s="48"/>
      <c r="O286" s="72"/>
      <c r="P286" s="48"/>
      <c r="Q286" s="72"/>
      <c r="R286" s="48"/>
      <c r="S286" s="72"/>
      <c r="T286" s="48"/>
      <c r="U286" s="72"/>
      <c r="V286" s="48"/>
      <c r="W286" s="72"/>
      <c r="X286" s="45">
        <v>0.3</v>
      </c>
      <c r="Y286" s="68">
        <f>ROUND($D$286*X286,2)</f>
        <v>0</v>
      </c>
      <c r="Z286" s="45">
        <v>0.5</v>
      </c>
      <c r="AA286" s="68">
        <f>ROUNDDOWN($D$286*Z286,2)</f>
        <v>0</v>
      </c>
      <c r="AB286" s="45">
        <v>0.2</v>
      </c>
      <c r="AC286" s="68">
        <f>ROUNDUP($D$286*AB286,2)</f>
        <v>0</v>
      </c>
      <c r="AD286" s="48"/>
      <c r="AE286" s="45">
        <f t="shared" si="527"/>
        <v>1</v>
      </c>
      <c r="AF286" s="44">
        <f t="shared" si="528"/>
        <v>0</v>
      </c>
      <c r="AH286" s="7">
        <f t="shared" si="499"/>
        <v>0</v>
      </c>
    </row>
    <row r="287" spans="2:34" ht="25.5" x14ac:dyDescent="0.2">
      <c r="B287" s="42" t="s">
        <v>400</v>
      </c>
      <c r="C287" s="43" t="s">
        <v>394</v>
      </c>
      <c r="D287" s="68">
        <v>0</v>
      </c>
      <c r="E287" s="45" t="e">
        <f t="shared" si="526"/>
        <v>#DIV/0!</v>
      </c>
      <c r="F287" s="46"/>
      <c r="G287" s="68"/>
      <c r="H287" s="48"/>
      <c r="I287" s="72"/>
      <c r="J287" s="48"/>
      <c r="K287" s="72"/>
      <c r="L287" s="48"/>
      <c r="M287" s="72"/>
      <c r="N287" s="48"/>
      <c r="O287" s="72"/>
      <c r="P287" s="48"/>
      <c r="Q287" s="72"/>
      <c r="R287" s="48"/>
      <c r="S287" s="72"/>
      <c r="T287" s="48"/>
      <c r="U287" s="72"/>
      <c r="V287" s="48"/>
      <c r="W287" s="72"/>
      <c r="X287" s="45">
        <v>0.3</v>
      </c>
      <c r="Y287" s="68">
        <f>ROUND($D$287*X287,2)</f>
        <v>0</v>
      </c>
      <c r="Z287" s="45">
        <v>0.5</v>
      </c>
      <c r="AA287" s="68">
        <f>ROUNDDOWN($D$287*Z287,2)</f>
        <v>0</v>
      </c>
      <c r="AB287" s="45">
        <v>0.2</v>
      </c>
      <c r="AC287" s="68">
        <f>ROUNDDOWN($D$287*AB287,2)</f>
        <v>0</v>
      </c>
      <c r="AD287" s="48"/>
      <c r="AE287" s="45">
        <f t="shared" si="527"/>
        <v>1</v>
      </c>
      <c r="AF287" s="44">
        <f t="shared" si="528"/>
        <v>0</v>
      </c>
      <c r="AH287" s="7">
        <f t="shared" si="499"/>
        <v>0</v>
      </c>
    </row>
    <row r="288" spans="2:34" ht="25.5" x14ac:dyDescent="0.2">
      <c r="B288" s="42" t="s">
        <v>401</v>
      </c>
      <c r="C288" s="43" t="s">
        <v>402</v>
      </c>
      <c r="D288" s="68">
        <v>0</v>
      </c>
      <c r="E288" s="45" t="e">
        <f t="shared" si="526"/>
        <v>#DIV/0!</v>
      </c>
      <c r="F288" s="46"/>
      <c r="G288" s="68"/>
      <c r="H288" s="48"/>
      <c r="I288" s="72"/>
      <c r="J288" s="48"/>
      <c r="K288" s="72"/>
      <c r="L288" s="48"/>
      <c r="M288" s="72"/>
      <c r="N288" s="48"/>
      <c r="O288" s="72"/>
      <c r="P288" s="48"/>
      <c r="Q288" s="72"/>
      <c r="R288" s="48"/>
      <c r="S288" s="72"/>
      <c r="T288" s="48"/>
      <c r="U288" s="72"/>
      <c r="V288" s="48"/>
      <c r="W288" s="72"/>
      <c r="X288" s="45">
        <v>0.3</v>
      </c>
      <c r="Y288" s="68">
        <f>ROUND($D$288*X288,2)</f>
        <v>0</v>
      </c>
      <c r="Z288" s="45">
        <v>0.5</v>
      </c>
      <c r="AA288" s="68">
        <f>ROUND($D$288*Z288,2)</f>
        <v>0</v>
      </c>
      <c r="AB288" s="45">
        <v>0.2</v>
      </c>
      <c r="AC288" s="68">
        <f>ROUNDUP($D$288*AB288,2)</f>
        <v>0</v>
      </c>
      <c r="AD288" s="48"/>
      <c r="AE288" s="45">
        <f t="shared" si="527"/>
        <v>1</v>
      </c>
      <c r="AF288" s="44">
        <f t="shared" si="528"/>
        <v>0</v>
      </c>
      <c r="AH288" s="7">
        <f t="shared" si="499"/>
        <v>0</v>
      </c>
    </row>
    <row r="289" spans="2:34" x14ac:dyDescent="0.2">
      <c r="B289" s="42" t="s">
        <v>403</v>
      </c>
      <c r="C289" s="43" t="s">
        <v>404</v>
      </c>
      <c r="D289" s="68">
        <v>0</v>
      </c>
      <c r="E289" s="45" t="e">
        <f t="shared" si="526"/>
        <v>#DIV/0!</v>
      </c>
      <c r="F289" s="46"/>
      <c r="G289" s="68"/>
      <c r="H289" s="48"/>
      <c r="I289" s="72"/>
      <c r="J289" s="48"/>
      <c r="K289" s="72"/>
      <c r="L289" s="48"/>
      <c r="M289" s="72"/>
      <c r="N289" s="48"/>
      <c r="O289" s="72"/>
      <c r="P289" s="48"/>
      <c r="Q289" s="72"/>
      <c r="R289" s="48"/>
      <c r="S289" s="72"/>
      <c r="T289" s="48"/>
      <c r="U289" s="72"/>
      <c r="V289" s="48"/>
      <c r="W289" s="72"/>
      <c r="X289" s="45">
        <v>0.3</v>
      </c>
      <c r="Y289" s="68">
        <f>ROUND($D$289*X289,2)</f>
        <v>0</v>
      </c>
      <c r="Z289" s="45">
        <v>0.5</v>
      </c>
      <c r="AA289" s="68">
        <f>ROUND($D$289*Z289,2)</f>
        <v>0</v>
      </c>
      <c r="AB289" s="45">
        <v>0.2</v>
      </c>
      <c r="AC289" s="68">
        <f>ROUNDDOWN($D$289*AB289,2)</f>
        <v>0</v>
      </c>
      <c r="AD289" s="48"/>
      <c r="AE289" s="45">
        <f t="shared" si="527"/>
        <v>1</v>
      </c>
      <c r="AF289" s="44">
        <f t="shared" si="528"/>
        <v>0</v>
      </c>
      <c r="AH289" s="7">
        <f t="shared" si="499"/>
        <v>0</v>
      </c>
    </row>
    <row r="290" spans="2:34" ht="38.25" x14ac:dyDescent="0.2">
      <c r="B290" s="42" t="s">
        <v>405</v>
      </c>
      <c r="C290" s="43" t="s">
        <v>406</v>
      </c>
      <c r="D290" s="68">
        <v>0</v>
      </c>
      <c r="E290" s="45" t="e">
        <f t="shared" si="526"/>
        <v>#DIV/0!</v>
      </c>
      <c r="F290" s="46"/>
      <c r="G290" s="68"/>
      <c r="H290" s="48"/>
      <c r="I290" s="72"/>
      <c r="J290" s="48"/>
      <c r="K290" s="72"/>
      <c r="L290" s="48"/>
      <c r="M290" s="72"/>
      <c r="N290" s="48"/>
      <c r="O290" s="72"/>
      <c r="P290" s="48"/>
      <c r="Q290" s="72"/>
      <c r="R290" s="48"/>
      <c r="S290" s="72"/>
      <c r="T290" s="48"/>
      <c r="U290" s="72"/>
      <c r="V290" s="48"/>
      <c r="W290" s="72"/>
      <c r="X290" s="45">
        <v>0.3</v>
      </c>
      <c r="Y290" s="68">
        <f>ROUND($D$290*X290,2)</f>
        <v>0</v>
      </c>
      <c r="Z290" s="45">
        <v>0.5</v>
      </c>
      <c r="AA290" s="68">
        <f>ROUND($D$290*Z290,2)</f>
        <v>0</v>
      </c>
      <c r="AB290" s="45">
        <v>0.2</v>
      </c>
      <c r="AC290" s="68">
        <f>ROUNDDOWN($D$290*AB290,2)</f>
        <v>0</v>
      </c>
      <c r="AD290" s="48"/>
      <c r="AE290" s="45">
        <f t="shared" si="527"/>
        <v>1</v>
      </c>
      <c r="AF290" s="44">
        <f t="shared" si="528"/>
        <v>0</v>
      </c>
      <c r="AH290" s="7">
        <f t="shared" si="499"/>
        <v>0</v>
      </c>
    </row>
    <row r="291" spans="2:34" ht="38.25" x14ac:dyDescent="0.2">
      <c r="B291" s="42" t="s">
        <v>407</v>
      </c>
      <c r="C291" s="43" t="s">
        <v>408</v>
      </c>
      <c r="D291" s="68">
        <v>0</v>
      </c>
      <c r="E291" s="45" t="e">
        <f t="shared" si="526"/>
        <v>#DIV/0!</v>
      </c>
      <c r="F291" s="46"/>
      <c r="G291" s="68"/>
      <c r="H291" s="48"/>
      <c r="I291" s="72"/>
      <c r="J291" s="48"/>
      <c r="K291" s="72"/>
      <c r="L291" s="48"/>
      <c r="M291" s="72"/>
      <c r="N291" s="48"/>
      <c r="O291" s="72"/>
      <c r="P291" s="48"/>
      <c r="Q291" s="72"/>
      <c r="R291" s="48"/>
      <c r="S291" s="72"/>
      <c r="T291" s="48"/>
      <c r="U291" s="72"/>
      <c r="V291" s="48"/>
      <c r="W291" s="72"/>
      <c r="X291" s="45">
        <v>0.3</v>
      </c>
      <c r="Y291" s="68">
        <f>ROUND($D$291*X291,2)</f>
        <v>0</v>
      </c>
      <c r="Z291" s="45">
        <v>0.5</v>
      </c>
      <c r="AA291" s="68">
        <f>ROUND($D$291*Z291,2)</f>
        <v>0</v>
      </c>
      <c r="AB291" s="45">
        <v>0.2</v>
      </c>
      <c r="AC291" s="68">
        <f>ROUNDDOWN($D$291*AB291,2)</f>
        <v>0</v>
      </c>
      <c r="AD291" s="48"/>
      <c r="AE291" s="45">
        <f t="shared" si="527"/>
        <v>1</v>
      </c>
      <c r="AF291" s="44">
        <f t="shared" si="528"/>
        <v>0</v>
      </c>
      <c r="AH291" s="7">
        <f t="shared" si="499"/>
        <v>0</v>
      </c>
    </row>
    <row r="292" spans="2:34" x14ac:dyDescent="0.2">
      <c r="B292" s="42"/>
      <c r="C292" s="43"/>
      <c r="D292" s="44"/>
      <c r="E292" s="45"/>
      <c r="F292" s="46"/>
      <c r="G292" s="44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</row>
    <row r="293" spans="2:34" x14ac:dyDescent="0.2">
      <c r="B293" s="55"/>
      <c r="C293" s="55" t="s">
        <v>395</v>
      </c>
      <c r="D293" s="69">
        <f>SUM(D285:D291)</f>
        <v>0</v>
      </c>
      <c r="E293" s="57" t="e">
        <f t="shared" ref="E293" si="529">D293/$D$303</f>
        <v>#DIV/0!</v>
      </c>
      <c r="F293" s="58" t="e">
        <f>G293/$D$293</f>
        <v>#DIV/0!</v>
      </c>
      <c r="G293" s="56">
        <f>SUM(G285:G291)</f>
        <v>0</v>
      </c>
      <c r="H293" s="58" t="e">
        <f t="shared" ref="H293" si="530">I293/$D$293</f>
        <v>#DIV/0!</v>
      </c>
      <c r="I293" s="56">
        <f t="shared" ref="I293" si="531">SUM(I285:I291)</f>
        <v>0</v>
      </c>
      <c r="J293" s="58" t="e">
        <f t="shared" ref="J293" si="532">K293/$D$293</f>
        <v>#DIV/0!</v>
      </c>
      <c r="K293" s="56">
        <f t="shared" ref="K293" si="533">SUM(K285:K291)</f>
        <v>0</v>
      </c>
      <c r="L293" s="58" t="e">
        <f t="shared" ref="L293" si="534">M293/$D$293</f>
        <v>#DIV/0!</v>
      </c>
      <c r="M293" s="56">
        <f t="shared" ref="M293" si="535">SUM(M285:M291)</f>
        <v>0</v>
      </c>
      <c r="N293" s="58" t="e">
        <f t="shared" ref="N293" si="536">O293/$D$293</f>
        <v>#DIV/0!</v>
      </c>
      <c r="O293" s="56">
        <f t="shared" ref="O293" si="537">SUM(O285:O291)</f>
        <v>0</v>
      </c>
      <c r="P293" s="58" t="e">
        <f t="shared" ref="P293" si="538">Q293/$D$293</f>
        <v>#DIV/0!</v>
      </c>
      <c r="Q293" s="56">
        <f t="shared" ref="Q293" si="539">SUM(Q285:Q291)</f>
        <v>0</v>
      </c>
      <c r="R293" s="58" t="e">
        <f t="shared" ref="R293" si="540">S293/$D$293</f>
        <v>#DIV/0!</v>
      </c>
      <c r="S293" s="56">
        <f t="shared" ref="S293" si="541">SUM(S285:S291)</f>
        <v>0</v>
      </c>
      <c r="T293" s="58" t="e">
        <f t="shared" ref="T293" si="542">U293/$D$293</f>
        <v>#DIV/0!</v>
      </c>
      <c r="U293" s="56">
        <f t="shared" ref="U293" si="543">SUM(U285:U291)</f>
        <v>0</v>
      </c>
      <c r="V293" s="58" t="e">
        <f t="shared" ref="V293" si="544">W293/$D$293</f>
        <v>#DIV/0!</v>
      </c>
      <c r="W293" s="56">
        <f t="shared" ref="W293" si="545">SUM(W285:W291)</f>
        <v>0</v>
      </c>
      <c r="X293" s="58" t="e">
        <f t="shared" ref="X293" si="546">Y293/$D$293</f>
        <v>#DIV/0!</v>
      </c>
      <c r="Y293" s="56">
        <f t="shared" ref="Y293" si="547">SUM(Y285:Y291)</f>
        <v>0</v>
      </c>
      <c r="Z293" s="58" t="e">
        <f t="shared" ref="Z293" si="548">AA293/$D$293</f>
        <v>#DIV/0!</v>
      </c>
      <c r="AA293" s="56">
        <f t="shared" ref="AA293" si="549">SUM(AA285:AA291)</f>
        <v>0</v>
      </c>
      <c r="AB293" s="58" t="e">
        <f t="shared" ref="AB293:AE293" si="550">AC293/$D$293</f>
        <v>#DIV/0!</v>
      </c>
      <c r="AC293" s="56">
        <f t="shared" ref="AC293" si="551">SUM(AC285:AC291)</f>
        <v>0</v>
      </c>
      <c r="AD293" s="55"/>
      <c r="AE293" s="58" t="e">
        <f t="shared" si="550"/>
        <v>#DIV/0!</v>
      </c>
      <c r="AF293" s="56">
        <f t="shared" ref="AF293" si="552">SUM(AF285:AF291)</f>
        <v>0</v>
      </c>
    </row>
    <row r="294" spans="2:34" x14ac:dyDescent="0.2">
      <c r="B294" s="42"/>
      <c r="C294" s="43"/>
      <c r="D294" s="44"/>
      <c r="E294" s="45"/>
      <c r="F294" s="46"/>
      <c r="G294" s="44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</row>
    <row r="295" spans="2:34" x14ac:dyDescent="0.2">
      <c r="B295" s="55" t="s">
        <v>409</v>
      </c>
      <c r="C295" s="55" t="s">
        <v>410</v>
      </c>
      <c r="D295" s="56"/>
      <c r="E295" s="57"/>
      <c r="F295" s="58"/>
      <c r="G295" s="56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</row>
    <row r="296" spans="2:34" x14ac:dyDescent="0.2">
      <c r="B296" s="42" t="s">
        <v>411</v>
      </c>
      <c r="C296" s="43" t="s">
        <v>412</v>
      </c>
      <c r="D296" s="68">
        <v>0</v>
      </c>
      <c r="E296" s="45" t="e">
        <f t="shared" ref="E296:E298" si="553">D296/$D$303</f>
        <v>#DIV/0!</v>
      </c>
      <c r="F296" s="46"/>
      <c r="G296" s="68"/>
      <c r="H296" s="48"/>
      <c r="I296" s="72"/>
      <c r="J296" s="48"/>
      <c r="K296" s="72"/>
      <c r="L296" s="48"/>
      <c r="M296" s="72"/>
      <c r="N296" s="48"/>
      <c r="O296" s="72"/>
      <c r="P296" s="48"/>
      <c r="Q296" s="72"/>
      <c r="R296" s="48"/>
      <c r="S296" s="72"/>
      <c r="T296" s="48"/>
      <c r="U296" s="72"/>
      <c r="V296" s="48"/>
      <c r="W296" s="72"/>
      <c r="X296" s="48"/>
      <c r="Y296" s="72"/>
      <c r="Z296" s="48"/>
      <c r="AA296" s="72"/>
      <c r="AB296" s="45">
        <v>1</v>
      </c>
      <c r="AC296" s="68">
        <f>ROUNDUP($D$296*AB296,2)</f>
        <v>0</v>
      </c>
      <c r="AD296" s="48"/>
      <c r="AE296" s="45">
        <f>X296+F296+H296+J296+L296+N296+P296+R296+T296+V296+Z296+AB296</f>
        <v>1</v>
      </c>
      <c r="AF296" s="44">
        <f t="shared" ref="AF296:AF298" si="554">G296+I296+K296+M296+O296+Q296+S296+U296+W296+Y296+AA296+AC296</f>
        <v>0</v>
      </c>
      <c r="AH296" s="7">
        <f t="shared" si="499"/>
        <v>0</v>
      </c>
    </row>
    <row r="297" spans="2:34" x14ac:dyDescent="0.2">
      <c r="B297" s="42" t="s">
        <v>413</v>
      </c>
      <c r="C297" s="43" t="s">
        <v>414</v>
      </c>
      <c r="D297" s="68">
        <v>0</v>
      </c>
      <c r="E297" s="45" t="e">
        <f t="shared" si="553"/>
        <v>#DIV/0!</v>
      </c>
      <c r="F297" s="46"/>
      <c r="G297" s="68"/>
      <c r="H297" s="48"/>
      <c r="I297" s="72"/>
      <c r="J297" s="48"/>
      <c r="K297" s="72"/>
      <c r="L297" s="48"/>
      <c r="M297" s="72"/>
      <c r="N297" s="48"/>
      <c r="O297" s="72"/>
      <c r="P297" s="48"/>
      <c r="Q297" s="72"/>
      <c r="R297" s="48"/>
      <c r="S297" s="72"/>
      <c r="T297" s="48"/>
      <c r="U297" s="72"/>
      <c r="V297" s="48"/>
      <c r="W297" s="72"/>
      <c r="X297" s="48"/>
      <c r="Y297" s="72"/>
      <c r="Z297" s="48"/>
      <c r="AA297" s="72"/>
      <c r="AB297" s="45">
        <v>1</v>
      </c>
      <c r="AC297" s="68">
        <f>ROUNDUP($D$297*AB297,2)</f>
        <v>0</v>
      </c>
      <c r="AD297" s="48"/>
      <c r="AE297" s="45">
        <f>X297+F297+H297+J297+L297+N297+P297+R297+T297+V297+Z297+AB297</f>
        <v>1</v>
      </c>
      <c r="AF297" s="44">
        <f t="shared" si="554"/>
        <v>0</v>
      </c>
      <c r="AH297" s="7">
        <f t="shared" si="499"/>
        <v>0</v>
      </c>
    </row>
    <row r="298" spans="2:34" x14ac:dyDescent="0.2">
      <c r="B298" s="42" t="s">
        <v>415</v>
      </c>
      <c r="C298" s="43" t="s">
        <v>416</v>
      </c>
      <c r="D298" s="68">
        <v>0</v>
      </c>
      <c r="E298" s="45" t="e">
        <f t="shared" si="553"/>
        <v>#DIV/0!</v>
      </c>
      <c r="F298" s="46"/>
      <c r="G298" s="68"/>
      <c r="H298" s="48"/>
      <c r="I298" s="72"/>
      <c r="J298" s="48"/>
      <c r="K298" s="72"/>
      <c r="L298" s="48"/>
      <c r="M298" s="72"/>
      <c r="N298" s="48"/>
      <c r="O298" s="72"/>
      <c r="P298" s="48"/>
      <c r="Q298" s="72"/>
      <c r="R298" s="48"/>
      <c r="S298" s="72"/>
      <c r="T298" s="48"/>
      <c r="U298" s="72"/>
      <c r="V298" s="48"/>
      <c r="W298" s="72"/>
      <c r="X298" s="48"/>
      <c r="Y298" s="72"/>
      <c r="Z298" s="48"/>
      <c r="AA298" s="72"/>
      <c r="AB298" s="45">
        <v>1</v>
      </c>
      <c r="AC298" s="68">
        <f>ROUNDUP($D$298*AB298,2)</f>
        <v>0</v>
      </c>
      <c r="AD298" s="48"/>
      <c r="AE298" s="45">
        <f t="shared" ref="AE298" si="555">X298+F298+H298+J298+L298+N298+P298+R298+T298+V298+Z298+AB298</f>
        <v>1</v>
      </c>
      <c r="AF298" s="44">
        <f t="shared" si="554"/>
        <v>0</v>
      </c>
      <c r="AH298" s="7">
        <f t="shared" si="499"/>
        <v>0</v>
      </c>
    </row>
    <row r="299" spans="2:34" x14ac:dyDescent="0.2">
      <c r="B299" s="42"/>
      <c r="C299" s="43"/>
      <c r="D299" s="44"/>
      <c r="E299" s="45"/>
      <c r="F299" s="46"/>
      <c r="G299" s="44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H299" s="7">
        <f t="shared" si="499"/>
        <v>0</v>
      </c>
    </row>
    <row r="300" spans="2:34" ht="25.5" x14ac:dyDescent="0.2">
      <c r="B300" s="55"/>
      <c r="C300" s="55" t="s">
        <v>417</v>
      </c>
      <c r="D300" s="69">
        <f>SUM(D296:D298)</f>
        <v>0</v>
      </c>
      <c r="E300" s="57" t="e">
        <f t="shared" ref="E300" si="556">D300/$D$303</f>
        <v>#DIV/0!</v>
      </c>
      <c r="F300" s="58" t="e">
        <f>G300/$D$300</f>
        <v>#DIV/0!</v>
      </c>
      <c r="G300" s="56">
        <f>SUM(G296:G298)</f>
        <v>0</v>
      </c>
      <c r="H300" s="58" t="e">
        <f t="shared" ref="H300" si="557">I300/$D$300</f>
        <v>#DIV/0!</v>
      </c>
      <c r="I300" s="56">
        <f t="shared" ref="I300" si="558">SUM(I296:I298)</f>
        <v>0</v>
      </c>
      <c r="J300" s="58" t="e">
        <f t="shared" ref="J300" si="559">K300/$D$300</f>
        <v>#DIV/0!</v>
      </c>
      <c r="K300" s="56">
        <f t="shared" ref="K300" si="560">SUM(K296:K298)</f>
        <v>0</v>
      </c>
      <c r="L300" s="58" t="e">
        <f t="shared" ref="L300" si="561">M300/$D$300</f>
        <v>#DIV/0!</v>
      </c>
      <c r="M300" s="56">
        <f t="shared" ref="M300" si="562">SUM(M296:M298)</f>
        <v>0</v>
      </c>
      <c r="N300" s="58" t="e">
        <f t="shared" ref="N300" si="563">O300/$D$300</f>
        <v>#DIV/0!</v>
      </c>
      <c r="O300" s="56">
        <f t="shared" ref="O300" si="564">SUM(O296:O298)</f>
        <v>0</v>
      </c>
      <c r="P300" s="58" t="e">
        <f t="shared" ref="P300" si="565">Q300/$D$300</f>
        <v>#DIV/0!</v>
      </c>
      <c r="Q300" s="56">
        <f t="shared" ref="Q300" si="566">SUM(Q296:Q298)</f>
        <v>0</v>
      </c>
      <c r="R300" s="58" t="e">
        <f t="shared" ref="R300" si="567">S300/$D$300</f>
        <v>#DIV/0!</v>
      </c>
      <c r="S300" s="56">
        <f t="shared" ref="S300" si="568">SUM(S296:S298)</f>
        <v>0</v>
      </c>
      <c r="T300" s="58" t="e">
        <f t="shared" ref="T300" si="569">U300/$D$300</f>
        <v>#DIV/0!</v>
      </c>
      <c r="U300" s="56">
        <f t="shared" ref="U300" si="570">SUM(U296:U298)</f>
        <v>0</v>
      </c>
      <c r="V300" s="58" t="e">
        <f t="shared" ref="V300" si="571">W300/$D$300</f>
        <v>#DIV/0!</v>
      </c>
      <c r="W300" s="56">
        <f t="shared" ref="W300" si="572">SUM(W296:W298)</f>
        <v>0</v>
      </c>
      <c r="X300" s="58" t="e">
        <f t="shared" ref="X300" si="573">Y300/$D$300</f>
        <v>#DIV/0!</v>
      </c>
      <c r="Y300" s="56">
        <f t="shared" ref="Y300" si="574">SUM(Y296:Y298)</f>
        <v>0</v>
      </c>
      <c r="Z300" s="58" t="e">
        <f t="shared" ref="Z300" si="575">AA300/$D$300</f>
        <v>#DIV/0!</v>
      </c>
      <c r="AA300" s="56">
        <f t="shared" ref="AA300" si="576">SUM(AA296:AA298)</f>
        <v>0</v>
      </c>
      <c r="AB300" s="58" t="e">
        <f t="shared" ref="AB300:AE300" si="577">AC300/$D$300</f>
        <v>#DIV/0!</v>
      </c>
      <c r="AC300" s="56">
        <f t="shared" ref="AC300" si="578">SUM(AC296:AC298)</f>
        <v>0</v>
      </c>
      <c r="AD300" s="55"/>
      <c r="AE300" s="58" t="e">
        <f t="shared" si="577"/>
        <v>#DIV/0!</v>
      </c>
      <c r="AF300" s="56">
        <f t="shared" ref="AF300" si="579">SUM(AF296:AF298)</f>
        <v>0</v>
      </c>
    </row>
    <row r="301" spans="2:34" x14ac:dyDescent="0.2">
      <c r="B301" s="42"/>
      <c r="C301" s="43"/>
      <c r="D301" s="44"/>
      <c r="E301" s="45"/>
      <c r="F301" s="46"/>
      <c r="G301" s="44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</row>
    <row r="302" spans="2:34" x14ac:dyDescent="0.2">
      <c r="B302" s="42"/>
      <c r="C302" s="43"/>
      <c r="D302" s="44"/>
      <c r="E302" s="45"/>
      <c r="F302" s="46"/>
      <c r="G302" s="29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</row>
    <row r="303" spans="2:34" ht="20.25" customHeight="1" x14ac:dyDescent="0.2">
      <c r="B303" s="62"/>
      <c r="C303" s="62" t="s">
        <v>418</v>
      </c>
      <c r="D303" s="70">
        <f>SUM(D33,D57,D69,D77,D85,D156,D207,D257,D267,D282,D293,D300)</f>
        <v>0</v>
      </c>
      <c r="E303" s="64"/>
      <c r="F303" s="65" t="e">
        <f>G303/$D$303</f>
        <v>#DIV/0!</v>
      </c>
      <c r="G303" s="63">
        <f>G300+G282+G267+G257+G85+G77+G69+G57+G33+G156+G207+G293</f>
        <v>0</v>
      </c>
      <c r="H303" s="64" t="e">
        <f t="shared" ref="H303" si="580">I303/$D$303</f>
        <v>#DIV/0!</v>
      </c>
      <c r="I303" s="63">
        <f t="shared" ref="I303" si="581">I300+I282+I267+I257+I85+I77+I69+I57+I33+I156+I207+I293</f>
        <v>0</v>
      </c>
      <c r="J303" s="64" t="e">
        <f t="shared" ref="J303" si="582">K303/$D$303</f>
        <v>#DIV/0!</v>
      </c>
      <c r="K303" s="63">
        <f t="shared" ref="K303" si="583">K300+K282+K267+K257+K85+K77+K69+K57+K33+K156+K207+K293</f>
        <v>0</v>
      </c>
      <c r="L303" s="64" t="e">
        <f t="shared" ref="L303" si="584">M303/$D$303</f>
        <v>#DIV/0!</v>
      </c>
      <c r="M303" s="63">
        <f t="shared" ref="M303" si="585">M300+M282+M267+M257+M85+M77+M69+M57+M33+M156+M207+M293</f>
        <v>0</v>
      </c>
      <c r="N303" s="64" t="e">
        <f t="shared" ref="N303" si="586">O303/$D$303</f>
        <v>#DIV/0!</v>
      </c>
      <c r="O303" s="63">
        <f t="shared" ref="O303" si="587">O300+O282+O267+O257+O85+O77+O69+O57+O33+O156+O207+O293</f>
        <v>0</v>
      </c>
      <c r="P303" s="64" t="e">
        <f t="shared" ref="P303" si="588">Q303/$D$303</f>
        <v>#DIV/0!</v>
      </c>
      <c r="Q303" s="63">
        <f t="shared" ref="Q303" si="589">Q300+Q282+Q267+Q257+Q85+Q77+Q69+Q57+Q33+Q156+Q207+Q293</f>
        <v>0</v>
      </c>
      <c r="R303" s="64" t="e">
        <f t="shared" ref="R303" si="590">S303/$D$303</f>
        <v>#DIV/0!</v>
      </c>
      <c r="S303" s="63">
        <f t="shared" ref="S303" si="591">S300+S282+S267+S257+S85+S77+S69+S57+S33+S156+S207+S293</f>
        <v>0</v>
      </c>
      <c r="T303" s="64" t="e">
        <f t="shared" ref="T303" si="592">U303/$D$303</f>
        <v>#DIV/0!</v>
      </c>
      <c r="U303" s="63">
        <f t="shared" ref="U303" si="593">U300+U282+U267+U257+U85+U77+U69+U57+U33+U156+U207+U293</f>
        <v>0</v>
      </c>
      <c r="V303" s="64" t="e">
        <f t="shared" ref="V303" si="594">W303/$D$303</f>
        <v>#DIV/0!</v>
      </c>
      <c r="W303" s="63">
        <f t="shared" ref="W303" si="595">W300+W282+W267+W257+W85+W77+W69+W57+W33+W156+W207+W293</f>
        <v>0</v>
      </c>
      <c r="X303" s="64" t="e">
        <f t="shared" ref="X303" si="596">Y303/$D$303</f>
        <v>#DIV/0!</v>
      </c>
      <c r="Y303" s="63">
        <f t="shared" ref="Y303" si="597">Y300+Y282+Y267+Y257+Y85+Y77+Y69+Y57+Y33+Y156+Y207+Y293</f>
        <v>0</v>
      </c>
      <c r="Z303" s="64" t="e">
        <f t="shared" ref="Z303" si="598">AA303/$D$303</f>
        <v>#DIV/0!</v>
      </c>
      <c r="AA303" s="63">
        <f t="shared" ref="AA303" si="599">AA300+AA282+AA267+AA257+AA85+AA77+AA69+AA57+AA33+AA156+AA207+AA293</f>
        <v>0</v>
      </c>
      <c r="AB303" s="64" t="e">
        <f t="shared" ref="AB303" si="600">AC303/$D$303</f>
        <v>#DIV/0!</v>
      </c>
      <c r="AC303" s="63">
        <f t="shared" ref="AC303" si="601">AC300+AC282+AC267+AC257+AC85+AC77+AC69+AC57+AC33+AC156+AC207+AC293</f>
        <v>0</v>
      </c>
      <c r="AD303" s="63"/>
      <c r="AE303" s="64" t="e">
        <f t="shared" ref="AE303" si="602">AF303/$D$303</f>
        <v>#DIV/0!</v>
      </c>
      <c r="AF303" s="63">
        <f t="shared" ref="AF303" si="603">AF300+AF282+AF267+AF257+AF85+AF77+AF69+AF57+AF33+AF156+AF207+AF293</f>
        <v>0</v>
      </c>
      <c r="AH303" s="7">
        <f>AF303-D303</f>
        <v>0</v>
      </c>
    </row>
  </sheetData>
  <sheetProtection password="F6F2" sheet="1" objects="1" scenarios="1" selectLockedCells="1"/>
  <mergeCells count="21">
    <mergeCell ref="H11:I11"/>
    <mergeCell ref="B11:B12"/>
    <mergeCell ref="C11:C12"/>
    <mergeCell ref="D11:D12"/>
    <mergeCell ref="E11:E12"/>
    <mergeCell ref="F11:G11"/>
    <mergeCell ref="T11:U11"/>
    <mergeCell ref="J2:L3"/>
    <mergeCell ref="J5:K5"/>
    <mergeCell ref="J7:K7"/>
    <mergeCell ref="J8:K8"/>
    <mergeCell ref="J11:K11"/>
    <mergeCell ref="L11:M11"/>
    <mergeCell ref="N11:O11"/>
    <mergeCell ref="P11:Q11"/>
    <mergeCell ref="R11:S11"/>
    <mergeCell ref="V11:W11"/>
    <mergeCell ref="X11:Y11"/>
    <mergeCell ref="Z11:AA11"/>
    <mergeCell ref="AB11:AC11"/>
    <mergeCell ref="AE11:AF11"/>
  </mergeCells>
  <conditionalFormatting sqref="AH1:AH1048576">
    <cfRule type="cellIs" dxfId="0" priority="1" operator="notEqual">
      <formula>$AH$4</formula>
    </cfRule>
  </conditionalFormatting>
  <pageMargins left="0.37" right="0.25" top="0.47" bottom="0.53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OLIVEIRA DA SILVA</dc:creator>
  <cp:lastModifiedBy>Richard Luiz Almeida T De Oliveira</cp:lastModifiedBy>
  <dcterms:created xsi:type="dcterms:W3CDTF">2020-11-13T18:12:41Z</dcterms:created>
  <dcterms:modified xsi:type="dcterms:W3CDTF">2021-04-26T17:03:46Z</dcterms:modified>
</cp:coreProperties>
</file>